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eN\Documents\"/>
    </mc:Choice>
  </mc:AlternateContent>
  <bookViews>
    <workbookView xWindow="0" yWindow="0" windowWidth="7480" windowHeight="6570"/>
  </bookViews>
  <sheets>
    <sheet name="EYSFF Allocation" sheetId="2" r:id="rId1"/>
    <sheet name="Pupils &amp; Hours" sheetId="1" r:id="rId2"/>
  </sheets>
  <externalReferences>
    <externalReference r:id="rId3"/>
    <externalReference r:id="rId4"/>
  </externalReferences>
  <definedNames>
    <definedName name="_xlnm._FilterDatabase" localSheetId="0" hidden="1">'EYSFF Allocation'!$A$9:$W$110</definedName>
    <definedName name="_xlnm.Print_Area" localSheetId="0">'EYSFF Allocation'!$A$1:$G$111</definedName>
    <definedName name="_xlnm.Print_Titles" localSheetId="0">'EYSFF Allocation'!$9:$12</definedName>
    <definedName name="_xlnm.Print_Titles" localSheetId="1">'Pupils &amp; Hours'!$A:$B,'Pupils &amp; Hours'!$9:$13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1" i="2" l="1"/>
  <c r="T15" i="2" l="1"/>
  <c r="T16" i="2"/>
  <c r="T19" i="2"/>
  <c r="T20" i="2"/>
  <c r="T23" i="2"/>
  <c r="T24" i="2"/>
  <c r="T27" i="2"/>
  <c r="T28" i="2"/>
  <c r="T35" i="2"/>
  <c r="T36" i="2"/>
  <c r="T39" i="2"/>
  <c r="T40" i="2"/>
  <c r="T43" i="2"/>
  <c r="T44" i="2"/>
  <c r="T47" i="2"/>
  <c r="T48" i="2"/>
  <c r="T51" i="2"/>
  <c r="T52" i="2"/>
  <c r="T55" i="2"/>
  <c r="T56" i="2"/>
  <c r="T59" i="2"/>
  <c r="T60" i="2"/>
  <c r="T63" i="2"/>
  <c r="T64" i="2"/>
  <c r="T67" i="2"/>
  <c r="T68" i="2"/>
  <c r="T71" i="2"/>
  <c r="T72" i="2"/>
  <c r="T75" i="2"/>
  <c r="T76" i="2"/>
  <c r="T79" i="2"/>
  <c r="T80" i="2"/>
  <c r="T83" i="2"/>
  <c r="T84" i="2"/>
  <c r="T87" i="2"/>
  <c r="T88" i="2"/>
  <c r="T91" i="2"/>
  <c r="T92" i="2"/>
  <c r="T95" i="2"/>
  <c r="T96" i="2"/>
  <c r="T99" i="2"/>
  <c r="T100" i="2"/>
  <c r="T103" i="2"/>
  <c r="T104" i="2"/>
  <c r="T107" i="2"/>
  <c r="T108" i="2"/>
  <c r="R28" i="2"/>
  <c r="R29" i="2"/>
  <c r="R33" i="2"/>
  <c r="W110" i="1"/>
  <c r="W115" i="1" s="1"/>
  <c r="V110" i="1"/>
  <c r="U110" i="1"/>
  <c r="U115" i="1" s="1"/>
  <c r="T110" i="1"/>
  <c r="R15" i="2"/>
  <c r="R16" i="2"/>
  <c r="T17" i="2"/>
  <c r="R18" i="2"/>
  <c r="R19" i="2"/>
  <c r="R20" i="2"/>
  <c r="T21" i="2"/>
  <c r="R22" i="2"/>
  <c r="R23" i="2"/>
  <c r="R24" i="2"/>
  <c r="T25" i="2"/>
  <c r="R27" i="2"/>
  <c r="T29" i="2"/>
  <c r="R30" i="2"/>
  <c r="T33" i="2"/>
  <c r="R35" i="2"/>
  <c r="R36" i="2"/>
  <c r="T37" i="2"/>
  <c r="R38" i="2"/>
  <c r="R39" i="2"/>
  <c r="R40" i="2"/>
  <c r="T41" i="2"/>
  <c r="R42" i="2"/>
  <c r="R43" i="2"/>
  <c r="R44" i="2"/>
  <c r="T45" i="2"/>
  <c r="R46" i="2"/>
  <c r="R47" i="2"/>
  <c r="R48" i="2"/>
  <c r="T49" i="2"/>
  <c r="R50" i="2"/>
  <c r="R51" i="2"/>
  <c r="R52" i="2"/>
  <c r="T53" i="2"/>
  <c r="R54" i="2"/>
  <c r="R55" i="2"/>
  <c r="R56" i="2"/>
  <c r="T57" i="2"/>
  <c r="R58" i="2"/>
  <c r="R59" i="2"/>
  <c r="R60" i="2"/>
  <c r="T61" i="2"/>
  <c r="R62" i="2"/>
  <c r="R63" i="2"/>
  <c r="R64" i="2"/>
  <c r="T65" i="2"/>
  <c r="R66" i="2"/>
  <c r="R67" i="2"/>
  <c r="R68" i="2"/>
  <c r="T69" i="2"/>
  <c r="R70" i="2"/>
  <c r="R71" i="2"/>
  <c r="R72" i="2"/>
  <c r="T73" i="2"/>
  <c r="R74" i="2"/>
  <c r="R75" i="2"/>
  <c r="R76" i="2"/>
  <c r="T77" i="2"/>
  <c r="R78" i="2"/>
  <c r="R79" i="2"/>
  <c r="R80" i="2"/>
  <c r="T81" i="2"/>
  <c r="R82" i="2"/>
  <c r="R83" i="2"/>
  <c r="R84" i="2"/>
  <c r="T85" i="2"/>
  <c r="R86" i="2"/>
  <c r="R87" i="2"/>
  <c r="R88" i="2"/>
  <c r="T89" i="2"/>
  <c r="R90" i="2"/>
  <c r="R91" i="2"/>
  <c r="R92" i="2"/>
  <c r="T93" i="2"/>
  <c r="R94" i="2"/>
  <c r="R95" i="2"/>
  <c r="R96" i="2"/>
  <c r="T97" i="2"/>
  <c r="R98" i="2"/>
  <c r="R99" i="2"/>
  <c r="R100" i="2"/>
  <c r="T101" i="2"/>
  <c r="R102" i="2"/>
  <c r="R103" i="2"/>
  <c r="R104" i="2"/>
  <c r="T105" i="2"/>
  <c r="R106" i="2"/>
  <c r="R107" i="2"/>
  <c r="R108" i="2"/>
  <c r="W114" i="1" l="1"/>
  <c r="R97" i="2"/>
  <c r="R81" i="2"/>
  <c r="R69" i="2"/>
  <c r="R57" i="2"/>
  <c r="R49" i="2"/>
  <c r="R41" i="2"/>
  <c r="R21" i="2"/>
  <c r="R17" i="2"/>
  <c r="T106" i="2"/>
  <c r="T102" i="2"/>
  <c r="T98" i="2"/>
  <c r="T94" i="2"/>
  <c r="T90" i="2"/>
  <c r="T86" i="2"/>
  <c r="T82" i="2"/>
  <c r="T78" i="2"/>
  <c r="T74" i="2"/>
  <c r="T70" i="2"/>
  <c r="T66" i="2"/>
  <c r="T62" i="2"/>
  <c r="T58" i="2"/>
  <c r="T54" i="2"/>
  <c r="T50" i="2"/>
  <c r="T46" i="2"/>
  <c r="T42" i="2"/>
  <c r="T38" i="2"/>
  <c r="T30" i="2"/>
  <c r="T22" i="2"/>
  <c r="T18" i="2"/>
  <c r="R105" i="2"/>
  <c r="R101" i="2"/>
  <c r="R93" i="2"/>
  <c r="R89" i="2"/>
  <c r="R85" i="2"/>
  <c r="R77" i="2"/>
  <c r="R73" i="2"/>
  <c r="R65" i="2"/>
  <c r="R61" i="2"/>
  <c r="R53" i="2"/>
  <c r="R45" i="2"/>
  <c r="R37" i="2"/>
  <c r="R25" i="2"/>
  <c r="U114" i="1"/>
  <c r="Z110" i="1" l="1"/>
  <c r="H18" i="2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74" i="2"/>
  <c r="H78" i="2"/>
  <c r="H82" i="2"/>
  <c r="H86" i="2"/>
  <c r="H90" i="2"/>
  <c r="H94" i="2"/>
  <c r="H95" i="2"/>
  <c r="H98" i="2"/>
  <c r="H99" i="2"/>
  <c r="H102" i="2"/>
  <c r="H103" i="2"/>
  <c r="H106" i="2"/>
  <c r="H107" i="2"/>
  <c r="H15" i="2"/>
  <c r="H16" i="2"/>
  <c r="H17" i="2"/>
  <c r="H19" i="2"/>
  <c r="H20" i="2"/>
  <c r="H21" i="2"/>
  <c r="H23" i="2"/>
  <c r="H24" i="2"/>
  <c r="H25" i="2"/>
  <c r="H27" i="2"/>
  <c r="H28" i="2"/>
  <c r="H29" i="2"/>
  <c r="H31" i="2"/>
  <c r="H32" i="2"/>
  <c r="H33" i="2"/>
  <c r="H35" i="2"/>
  <c r="H36" i="2"/>
  <c r="H37" i="2"/>
  <c r="H39" i="2"/>
  <c r="H40" i="2"/>
  <c r="H41" i="2"/>
  <c r="H43" i="2"/>
  <c r="H44" i="2"/>
  <c r="H45" i="2"/>
  <c r="H47" i="2"/>
  <c r="H48" i="2"/>
  <c r="H49" i="2"/>
  <c r="H51" i="2"/>
  <c r="H52" i="2"/>
  <c r="H53" i="2"/>
  <c r="H55" i="2"/>
  <c r="H56" i="2"/>
  <c r="H57" i="2"/>
  <c r="H59" i="2"/>
  <c r="H60" i="2"/>
  <c r="H61" i="2"/>
  <c r="H63" i="2"/>
  <c r="H64" i="2"/>
  <c r="H65" i="2"/>
  <c r="H67" i="2"/>
  <c r="H68" i="2"/>
  <c r="H69" i="2"/>
  <c r="H71" i="2"/>
  <c r="H72" i="2"/>
  <c r="H73" i="2"/>
  <c r="H75" i="2"/>
  <c r="H76" i="2"/>
  <c r="H77" i="2"/>
  <c r="H79" i="2"/>
  <c r="H80" i="2"/>
  <c r="H81" i="2"/>
  <c r="H83" i="2"/>
  <c r="H84" i="2"/>
  <c r="H85" i="2"/>
  <c r="H87" i="2"/>
  <c r="H88" i="2"/>
  <c r="H89" i="2"/>
  <c r="H91" i="2"/>
  <c r="H92" i="2"/>
  <c r="H93" i="2"/>
  <c r="H96" i="2"/>
  <c r="H97" i="2"/>
  <c r="H100" i="2"/>
  <c r="H101" i="2"/>
  <c r="H104" i="2"/>
  <c r="H105" i="2"/>
  <c r="H108" i="2"/>
  <c r="H14" i="2"/>
  <c r="AA110" i="1" l="1"/>
  <c r="AB110" i="1"/>
  <c r="Y110" i="1"/>
  <c r="H110" i="2"/>
  <c r="F110" i="2" l="1"/>
  <c r="B108" i="1" l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P110" i="1" l="1"/>
  <c r="O110" i="1"/>
  <c r="R110" i="1"/>
  <c r="Q110" i="1"/>
  <c r="H110" i="1"/>
  <c r="H115" i="1" s="1"/>
  <c r="G110" i="1"/>
  <c r="K110" i="1"/>
  <c r="M110" i="1"/>
  <c r="L110" i="1"/>
  <c r="E110" i="1"/>
  <c r="F110" i="1"/>
  <c r="J110" i="1"/>
  <c r="F114" i="1" l="1"/>
  <c r="F115" i="1"/>
  <c r="H114" i="1"/>
  <c r="J78" i="2" l="1"/>
  <c r="J37" i="2"/>
  <c r="N78" i="2" l="1"/>
  <c r="L78" i="2"/>
  <c r="J62" i="2"/>
  <c r="J49" i="2"/>
  <c r="N37" i="2"/>
  <c r="L37" i="2"/>
  <c r="J54" i="2"/>
  <c r="J99" i="2"/>
  <c r="J47" i="2"/>
  <c r="J90" i="2"/>
  <c r="J88" i="2"/>
  <c r="J42" i="2"/>
  <c r="J95" i="2"/>
  <c r="J61" i="2"/>
  <c r="J48" i="2"/>
  <c r="J23" i="2"/>
  <c r="J59" i="2"/>
  <c r="J76" i="2"/>
  <c r="J65" i="2"/>
  <c r="J89" i="2"/>
  <c r="J84" i="2"/>
  <c r="J44" i="2"/>
  <c r="J38" i="2"/>
  <c r="J80" i="2"/>
  <c r="J75" i="2"/>
  <c r="J68" i="2"/>
  <c r="J93" i="2"/>
  <c r="J19" i="2"/>
  <c r="J102" i="2"/>
  <c r="J87" i="2"/>
  <c r="J108" i="2"/>
  <c r="N93" i="2" l="1"/>
  <c r="L93" i="2"/>
  <c r="N68" i="2"/>
  <c r="L68" i="2"/>
  <c r="N84" i="2"/>
  <c r="L84" i="2"/>
  <c r="N42" i="2"/>
  <c r="L42" i="2"/>
  <c r="N90" i="2"/>
  <c r="L90" i="2"/>
  <c r="J53" i="2"/>
  <c r="J28" i="2"/>
  <c r="N62" i="2"/>
  <c r="L62" i="2"/>
  <c r="N102" i="2"/>
  <c r="L102" i="2"/>
  <c r="N44" i="2"/>
  <c r="L44" i="2"/>
  <c r="N89" i="2"/>
  <c r="L89" i="2"/>
  <c r="N87" i="2"/>
  <c r="L87" i="2"/>
  <c r="N65" i="2"/>
  <c r="L65" i="2"/>
  <c r="N88" i="2"/>
  <c r="L88" i="2"/>
  <c r="J30" i="2"/>
  <c r="N75" i="2"/>
  <c r="L75" i="2"/>
  <c r="N59" i="2"/>
  <c r="L59" i="2"/>
  <c r="N48" i="2"/>
  <c r="L48" i="2"/>
  <c r="N95" i="2"/>
  <c r="L95" i="2"/>
  <c r="N108" i="2"/>
  <c r="L108" i="2"/>
  <c r="N19" i="2"/>
  <c r="L19" i="2"/>
  <c r="N38" i="2"/>
  <c r="L38" i="2"/>
  <c r="N80" i="2"/>
  <c r="L80" i="2"/>
  <c r="N76" i="2"/>
  <c r="L76" i="2"/>
  <c r="N23" i="2"/>
  <c r="L23" i="2"/>
  <c r="N61" i="2"/>
  <c r="L61" i="2"/>
  <c r="N99" i="2"/>
  <c r="L99" i="2"/>
  <c r="J77" i="2"/>
  <c r="N54" i="2"/>
  <c r="L54" i="2"/>
  <c r="N49" i="2"/>
  <c r="L49" i="2"/>
  <c r="N47" i="2"/>
  <c r="L47" i="2"/>
  <c r="J24" i="2"/>
  <c r="J60" i="2"/>
  <c r="J18" i="2"/>
  <c r="J69" i="2"/>
  <c r="J70" i="2"/>
  <c r="J97" i="2"/>
  <c r="J45" i="2"/>
  <c r="J43" i="2"/>
  <c r="J81" i="2"/>
  <c r="J91" i="2"/>
  <c r="J20" i="2"/>
  <c r="J33" i="2"/>
  <c r="J16" i="2"/>
  <c r="J104" i="2"/>
  <c r="J29" i="2"/>
  <c r="J57" i="2"/>
  <c r="J105" i="2"/>
  <c r="J73" i="2"/>
  <c r="J98" i="2"/>
  <c r="J41" i="2"/>
  <c r="J36" i="2"/>
  <c r="J55" i="2"/>
  <c r="J86" i="2"/>
  <c r="J85" i="2"/>
  <c r="J64" i="2"/>
  <c r="J56" i="2"/>
  <c r="J46" i="2"/>
  <c r="J83" i="2"/>
  <c r="J82" i="2"/>
  <c r="J107" i="2"/>
  <c r="J50" i="2"/>
  <c r="J63" i="2"/>
  <c r="J66" i="2"/>
  <c r="J74" i="2"/>
  <c r="J67" i="2"/>
  <c r="N66" i="2" l="1"/>
  <c r="L66" i="2"/>
  <c r="N36" i="2"/>
  <c r="L36" i="2"/>
  <c r="N105" i="2"/>
  <c r="L105" i="2"/>
  <c r="N43" i="2"/>
  <c r="L43" i="2"/>
  <c r="N97" i="2"/>
  <c r="L97" i="2"/>
  <c r="N77" i="2"/>
  <c r="L77" i="2"/>
  <c r="N53" i="2"/>
  <c r="L53" i="2"/>
  <c r="N55" i="2"/>
  <c r="L55" i="2"/>
  <c r="N57" i="2"/>
  <c r="L57" i="2"/>
  <c r="N16" i="2"/>
  <c r="L16" i="2"/>
  <c r="N20" i="2"/>
  <c r="L20" i="2"/>
  <c r="N60" i="2"/>
  <c r="L60" i="2"/>
  <c r="J58" i="2"/>
  <c r="N74" i="2"/>
  <c r="L74" i="2"/>
  <c r="N50" i="2"/>
  <c r="L50" i="2"/>
  <c r="N64" i="2"/>
  <c r="L64" i="2"/>
  <c r="N91" i="2"/>
  <c r="L91" i="2"/>
  <c r="N81" i="2"/>
  <c r="L81" i="2"/>
  <c r="N45" i="2"/>
  <c r="L45" i="2"/>
  <c r="N69" i="2"/>
  <c r="L69" i="2"/>
  <c r="N18" i="2"/>
  <c r="L18" i="2"/>
  <c r="J96" i="2"/>
  <c r="J51" i="2"/>
  <c r="N24" i="2"/>
  <c r="L24" i="2"/>
  <c r="J94" i="2"/>
  <c r="N30" i="2"/>
  <c r="L30" i="2"/>
  <c r="N28" i="2"/>
  <c r="L28" i="2"/>
  <c r="N63" i="2"/>
  <c r="L63" i="2"/>
  <c r="N107" i="2"/>
  <c r="L107" i="2"/>
  <c r="N82" i="2"/>
  <c r="L82" i="2"/>
  <c r="N83" i="2"/>
  <c r="L83" i="2"/>
  <c r="N104" i="2"/>
  <c r="L104" i="2"/>
  <c r="N33" i="2"/>
  <c r="L33" i="2"/>
  <c r="J21" i="2"/>
  <c r="J71" i="2"/>
  <c r="N46" i="2"/>
  <c r="L46" i="2"/>
  <c r="N56" i="2"/>
  <c r="L56" i="2"/>
  <c r="N85" i="2"/>
  <c r="L85" i="2"/>
  <c r="N86" i="2"/>
  <c r="L86" i="2"/>
  <c r="N67" i="2"/>
  <c r="L67" i="2"/>
  <c r="N41" i="2"/>
  <c r="L41" i="2"/>
  <c r="N98" i="2"/>
  <c r="L98" i="2"/>
  <c r="N73" i="2"/>
  <c r="L73" i="2"/>
  <c r="N29" i="2"/>
  <c r="L29" i="2"/>
  <c r="N70" i="2"/>
  <c r="L70" i="2"/>
  <c r="J72" i="2"/>
  <c r="J101" i="2"/>
  <c r="J79" i="2"/>
  <c r="J100" i="2"/>
  <c r="J22" i="2"/>
  <c r="J103" i="2"/>
  <c r="J92" i="2"/>
  <c r="J27" i="2"/>
  <c r="J25" i="2"/>
  <c r="J35" i="2"/>
  <c r="J52" i="2"/>
  <c r="J106" i="2"/>
  <c r="J17" i="2" l="1"/>
  <c r="N100" i="2"/>
  <c r="L100" i="2"/>
  <c r="N96" i="2"/>
  <c r="L96" i="2"/>
  <c r="N25" i="2"/>
  <c r="L25" i="2"/>
  <c r="N27" i="2"/>
  <c r="L27" i="2"/>
  <c r="N103" i="2"/>
  <c r="L103" i="2"/>
  <c r="N22" i="2"/>
  <c r="L22" i="2"/>
  <c r="N79" i="2"/>
  <c r="L79" i="2"/>
  <c r="N72" i="2"/>
  <c r="L72" i="2"/>
  <c r="N94" i="2"/>
  <c r="L94" i="2"/>
  <c r="N51" i="2"/>
  <c r="L51" i="2"/>
  <c r="N58" i="2"/>
  <c r="L58" i="2"/>
  <c r="N101" i="2"/>
  <c r="L101" i="2"/>
  <c r="J40" i="2"/>
  <c r="N71" i="2"/>
  <c r="L71" i="2"/>
  <c r="N35" i="2"/>
  <c r="L35" i="2"/>
  <c r="N106" i="2"/>
  <c r="L106" i="2"/>
  <c r="J39" i="2"/>
  <c r="N52" i="2"/>
  <c r="L52" i="2"/>
  <c r="N92" i="2"/>
  <c r="L92" i="2"/>
  <c r="N21" i="2"/>
  <c r="L21" i="2"/>
  <c r="N39" i="2" l="1"/>
  <c r="L39" i="2"/>
  <c r="N40" i="2"/>
  <c r="L40" i="2"/>
  <c r="N17" i="2"/>
  <c r="L17" i="2"/>
  <c r="J31" i="2" l="1"/>
  <c r="J14" i="2"/>
  <c r="N31" i="2" l="1"/>
  <c r="L31" i="2"/>
  <c r="N14" i="2"/>
  <c r="L14" i="2"/>
  <c r="J26" i="2" l="1"/>
  <c r="J34" i="2"/>
  <c r="N26" i="2" l="1"/>
  <c r="L26" i="2"/>
  <c r="N34" i="2"/>
  <c r="L34" i="2"/>
  <c r="J32" i="2"/>
  <c r="N32" i="2" l="1"/>
  <c r="L32" i="2"/>
  <c r="J15" i="2" l="1"/>
  <c r="N15" i="2" l="1"/>
  <c r="N110" i="2" s="1"/>
  <c r="L15" i="2"/>
  <c r="J110" i="2"/>
  <c r="L110" i="2" l="1"/>
  <c r="T31" i="2" l="1"/>
  <c r="R31" i="2"/>
  <c r="T14" i="2"/>
  <c r="R14" i="2"/>
  <c r="R26" i="2" l="1"/>
  <c r="T26" i="2"/>
  <c r="R34" i="2"/>
  <c r="T34" i="2"/>
  <c r="R32" i="2" l="1"/>
  <c r="R110" i="2" s="1"/>
  <c r="T32" i="2"/>
  <c r="T110" i="2" s="1"/>
  <c r="P110" i="2"/>
</calcChain>
</file>

<file path=xl/sharedStrings.xml><?xml version="1.0" encoding="utf-8"?>
<sst xmlns="http://schemas.openxmlformats.org/spreadsheetml/2006/main" count="178" uniqueCount="128">
  <si>
    <t xml:space="preserve">DFE </t>
  </si>
  <si>
    <t>School</t>
  </si>
  <si>
    <t>Matthew Arnold Teaching School</t>
  </si>
  <si>
    <t>Pupils</t>
  </si>
  <si>
    <t>Hours</t>
  </si>
  <si>
    <t>Spring</t>
  </si>
  <si>
    <t>Summer</t>
  </si>
  <si>
    <t>Universal</t>
  </si>
  <si>
    <t>Extended</t>
  </si>
  <si>
    <t>Autumn</t>
  </si>
  <si>
    <t>Universal refers to the original 15 hour free entitlement.</t>
  </si>
  <si>
    <t>Extended refers to the additional 15 hours free entitlement available under the '30 hour' offer from September 2017.</t>
  </si>
  <si>
    <t>Pupils/hours are taken from School Census.</t>
  </si>
  <si>
    <t>30 hour pupils/hours include only approved pupils.</t>
  </si>
  <si>
    <t>Banks Road JMI</t>
  </si>
  <si>
    <t>Belle Vale Community Primary</t>
  </si>
  <si>
    <t>Blueberry Park</t>
  </si>
  <si>
    <t>Croxteth Community Primary School</t>
  </si>
  <si>
    <t>Ellergreen Nursery School</t>
  </si>
  <si>
    <t>Faith Primary School</t>
  </si>
  <si>
    <t>Fazakerley Primary School</t>
  </si>
  <si>
    <t>Florence Melly Community Primary</t>
  </si>
  <si>
    <t>Four Oaks Primary School</t>
  </si>
  <si>
    <t>Gilmour Southbank Infants</t>
  </si>
  <si>
    <t>Kingsley Community School</t>
  </si>
  <si>
    <t>Kirkdale St Lawrence C of E</t>
  </si>
  <si>
    <t>Lawrence Community Primary School</t>
  </si>
  <si>
    <t>Leamington Community Primary</t>
  </si>
  <si>
    <t>Longmoor Community Primary School</t>
  </si>
  <si>
    <t>Middlefield Community Primary</t>
  </si>
  <si>
    <t>Monksdown Primary School</t>
  </si>
  <si>
    <t>Norman Pannell School</t>
  </si>
  <si>
    <t>Our Lady &amp; St Philomena's RC</t>
  </si>
  <si>
    <t>Phoenix Primary School</t>
  </si>
  <si>
    <t>Sail Academy Trust (Roscoe)</t>
  </si>
  <si>
    <t>Springwood Heath Primary School</t>
  </si>
  <si>
    <t>St Ambrose RC Primary School</t>
  </si>
  <si>
    <t>St Clare's Catholic Primary School</t>
  </si>
  <si>
    <t>St Cleopas CE JMI</t>
  </si>
  <si>
    <t>St Finbar's Catholic Primary</t>
  </si>
  <si>
    <t>The Beacon C E Primary School</t>
  </si>
  <si>
    <t>Wavertree CE JMI School</t>
  </si>
  <si>
    <t>Liverpool City Council</t>
  </si>
  <si>
    <t>Children's Services</t>
  </si>
  <si>
    <t>DfE</t>
  </si>
  <si>
    <t>All Saint's Catholic Primary</t>
  </si>
  <si>
    <t>Barlows  Primary School</t>
  </si>
  <si>
    <t>Broadgreen Primary School</t>
  </si>
  <si>
    <t>Broadsquare Primary School</t>
  </si>
  <si>
    <t>Childwall Valley C.P. School</t>
  </si>
  <si>
    <t>Corinthian CP JMI School</t>
  </si>
  <si>
    <t>Dovecot JMI School</t>
  </si>
  <si>
    <t>East Prescot Road Nursery</t>
  </si>
  <si>
    <t>Emmaus C of E/Catholic Primary</t>
  </si>
  <si>
    <t>Greenbank Primary School</t>
  </si>
  <si>
    <t>Gwladys Street Primary/Nursery</t>
  </si>
  <si>
    <t>Heygreen Community Primary School</t>
  </si>
  <si>
    <t>Holy Cross Catholic</t>
  </si>
  <si>
    <t>Holy Family</t>
  </si>
  <si>
    <t>Holy Name Catholic Prim School</t>
  </si>
  <si>
    <t>Holy Trinity RC Primary School</t>
  </si>
  <si>
    <t>Kensington Community Primary School</t>
  </si>
  <si>
    <t>Knotty Ash CP JMI School</t>
  </si>
  <si>
    <t>Mab Lane Primary</t>
  </si>
  <si>
    <t>Northcote CP JMI School</t>
  </si>
  <si>
    <t>Our Lady Immaculate Catholic Primary School</t>
  </si>
  <si>
    <t>Our Lady of the Assumption RC</t>
  </si>
  <si>
    <t>Pleasant Street CP  School</t>
  </si>
  <si>
    <t>Rice Lane Primary School</t>
  </si>
  <si>
    <t>Sacred Heart Catholic School</t>
  </si>
  <si>
    <t>Smithdown CP School</t>
  </si>
  <si>
    <t>St Francis De Sales Infant and Nursery</t>
  </si>
  <si>
    <t>St Gregory's Catholic Primary</t>
  </si>
  <si>
    <t>St Michaels Catholic Primary</t>
  </si>
  <si>
    <t>St Nicholas RC Primary School</t>
  </si>
  <si>
    <t>St. Sebastian's Catholic Primary School</t>
  </si>
  <si>
    <t>Stockton Wood Primary</t>
  </si>
  <si>
    <t>Trinity Catholic Primary School</t>
  </si>
  <si>
    <t>Whitefield Primary School</t>
  </si>
  <si>
    <t>Windsor CP JMI School</t>
  </si>
  <si>
    <t>Abercromby Nursery School</t>
  </si>
  <si>
    <t>Anfield Road Primary</t>
  </si>
  <si>
    <t>Arnot St. Mary Church of England Primary School</t>
  </si>
  <si>
    <t>Blackmoor Park CP Infant Sch</t>
  </si>
  <si>
    <t>Blessed Sacrament Catholic Primary</t>
  </si>
  <si>
    <t>Chatham Place Nursery School</t>
  </si>
  <si>
    <t>Everton Early Childhood Centre</t>
  </si>
  <si>
    <t>Garston CE</t>
  </si>
  <si>
    <t>Lister C.P. Infants</t>
  </si>
  <si>
    <t>New Park Primary School</t>
  </si>
  <si>
    <t>Northway Primary &amp; Nurs School</t>
  </si>
  <si>
    <t>Our Lady and St Swithin's Cath.</t>
  </si>
  <si>
    <t>Pinehurst Primary</t>
  </si>
  <si>
    <t>Ranworth Primary</t>
  </si>
  <si>
    <t>Rudston Primary (Bright Stars)</t>
  </si>
  <si>
    <t>St Austin's Catholic Primary</t>
  </si>
  <si>
    <t>St Teresa of Lisieux Catholic Primary (Opened 1/9/11)</t>
  </si>
  <si>
    <t>St. Annes (Stanley) CE JMI Sch</t>
  </si>
  <si>
    <t>St. Anne's RC Primary School</t>
  </si>
  <si>
    <t>St. Cecilia's RC Infant School</t>
  </si>
  <si>
    <t>St. Christophers Catholic Prim</t>
  </si>
  <si>
    <t>St. Cuthberts Catholic Primary &amp; Nursery School</t>
  </si>
  <si>
    <t>St. John's Catholic Primary</t>
  </si>
  <si>
    <t>St. Margaret's Anfield CE Primary</t>
  </si>
  <si>
    <t>St. Michael in the Hamlet Prim</t>
  </si>
  <si>
    <t>St. PATRICK'S CATHOLIC PRIMARY</t>
  </si>
  <si>
    <t>St. Silas CE Primary School</t>
  </si>
  <si>
    <t>St. Vincent de Paul School</t>
  </si>
  <si>
    <t>St.Oswald's Cath Primary School</t>
  </si>
  <si>
    <t>Wellesbourne Primary &amp; Nsy Sch</t>
  </si>
  <si>
    <t>Woolton Primary</t>
  </si>
  <si>
    <t>TOTAL</t>
  </si>
  <si>
    <t>EYSFF - PUPIL/HOURS DATA TO SHOW VARIANCE BETWEEN SUMMER AND AUTUMN 2019 UPDATE AND INITIAL SPRING POSITION</t>
  </si>
  <si>
    <t>£</t>
  </si>
  <si>
    <t>Initial Calculation</t>
  </si>
  <si>
    <t>Initial hours based on Summer/Autumn 2019 and Spring 2020 per census Pupils/Hours</t>
  </si>
  <si>
    <t>Early Years Single Funding Formula 2021-22</t>
  </si>
  <si>
    <t>EYSFF 21-22                             £</t>
  </si>
  <si>
    <t xml:space="preserve">Initial </t>
  </si>
  <si>
    <t>Summer Redetermination</t>
  </si>
  <si>
    <t>Variance</t>
  </si>
  <si>
    <t>Revised Pupils/Hours</t>
  </si>
  <si>
    <t>Revised EYSFF Budget (Autumn 2021 redetermination)</t>
  </si>
  <si>
    <t>EYSFF Variance (Autumn 2021 - Summer 2021)</t>
  </si>
  <si>
    <t>Total EYSFF Variance (Autumn 2021 - Initial 2021)</t>
  </si>
  <si>
    <t>Revised EYSFF Budget (Spring 2022 redetermination)</t>
  </si>
  <si>
    <t>EYSFF Variance (Spring 2022 - Autumn 2021)</t>
  </si>
  <si>
    <t>Total EYSFF Variance (Spring 2022 - Initial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</si>
</sst>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43" formatCode="_-* #,##0.00_-;\-* #,##0.00_-;_-* &quot;-&quot;??_-;_-@_-"/>
    <numFmt numFmtId="164" formatCode="#,##0.00_ ;[Red]\-#,##0.00\ "/>
    <numFmt numFmtId="165" formatCode="&quot;£&quot;#,##0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right"/>
    </xf>
    <xf numFmtId="0" fontId="0" fillId="0" borderId="0" xfId="1" applyFont="1" applyAlignment="1">
      <alignment horizontal="right"/>
    </xf>
    <xf numFmtId="0" fontId="0" fillId="2" borderId="1" xfId="1" applyFont="1" applyFill="1" applyBorder="1"/>
    <xf numFmtId="0" fontId="0" fillId="2" borderId="3" xfId="1" applyFont="1" applyFill="1" applyBorder="1"/>
    <xf numFmtId="0" fontId="3" fillId="2" borderId="3" xfId="1" applyFont="1" applyFill="1" applyBorder="1"/>
    <xf numFmtId="0" fontId="0" fillId="0" borderId="3" xfId="0" applyBorder="1"/>
    <xf numFmtId="3" fontId="0" fillId="0" borderId="3" xfId="0" applyNumberFormat="1" applyBorder="1" applyAlignment="1">
      <alignment horizontal="right"/>
    </xf>
    <xf numFmtId="0" fontId="1" fillId="0" borderId="3" xfId="0" applyFont="1" applyBorder="1"/>
    <xf numFmtId="3" fontId="1" fillId="0" borderId="2" xfId="0" applyNumberFormat="1" applyFont="1" applyBorder="1" applyAlignment="1">
      <alignment horizontal="right"/>
    </xf>
    <xf numFmtId="0" fontId="1" fillId="0" borderId="0" xfId="0" applyFont="1"/>
    <xf numFmtId="0" fontId="0" fillId="0" borderId="4" xfId="0" applyBorder="1"/>
    <xf numFmtId="0" fontId="0" fillId="0" borderId="4" xfId="0" applyBorder="1" applyAlignment="1">
      <alignment horizontal="right"/>
    </xf>
    <xf numFmtId="0" fontId="3" fillId="2" borderId="7" xfId="1" applyFont="1" applyFill="1" applyBorder="1" applyAlignment="1">
      <alignment horizontal="right"/>
    </xf>
    <xf numFmtId="0" fontId="3" fillId="2" borderId="8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1" xfId="1" applyFont="1" applyFill="1" applyBorder="1" applyAlignment="1">
      <alignment horizontal="center"/>
    </xf>
    <xf numFmtId="0" fontId="0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2" borderId="4" xfId="1" applyFont="1" applyFill="1" applyBorder="1" applyAlignment="1">
      <alignment horizontal="right" vertical="center"/>
    </xf>
    <xf numFmtId="0" fontId="0" fillId="0" borderId="2" xfId="1" applyFont="1" applyBorder="1"/>
    <xf numFmtId="164" fontId="0" fillId="0" borderId="0" xfId="0" applyNumberFormat="1"/>
    <xf numFmtId="0" fontId="2" fillId="0" borderId="0" xfId="1" applyFont="1" applyFill="1"/>
    <xf numFmtId="0" fontId="0" fillId="0" borderId="0" xfId="0" applyFill="1"/>
    <xf numFmtId="164" fontId="1" fillId="0" borderId="0" xfId="0" applyNumberFormat="1" applyFont="1"/>
    <xf numFmtId="0" fontId="0" fillId="0" borderId="1" xfId="0" applyBorder="1"/>
    <xf numFmtId="165" fontId="0" fillId="0" borderId="1" xfId="0" applyNumberFormat="1" applyBorder="1"/>
    <xf numFmtId="0" fontId="0" fillId="0" borderId="2" xfId="1" applyFont="1" applyBorder="1" applyAlignment="1">
      <alignment horizontal="center"/>
    </xf>
    <xf numFmtId="0" fontId="0" fillId="0" borderId="2" xfId="1" applyFont="1" applyFill="1" applyBorder="1" applyAlignment="1">
      <alignment horizontal="center"/>
    </xf>
    <xf numFmtId="0" fontId="0" fillId="0" borderId="0" xfId="0" applyBorder="1"/>
    <xf numFmtId="0" fontId="0" fillId="0" borderId="0" xfId="1" applyFont="1" applyBorder="1"/>
    <xf numFmtId="0" fontId="1" fillId="0" borderId="0" xfId="0" applyFont="1" applyBorder="1"/>
    <xf numFmtId="165" fontId="4" fillId="0" borderId="2" xfId="1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1" applyFont="1" applyFill="1" applyBorder="1" applyAlignment="1">
      <alignment horizontal="center" vertical="center"/>
    </xf>
    <xf numFmtId="17" fontId="2" fillId="0" borderId="0" xfId="1" applyNumberFormat="1" applyFont="1" applyFill="1"/>
    <xf numFmtId="166" fontId="0" fillId="0" borderId="0" xfId="0" applyNumberFormat="1"/>
    <xf numFmtId="0" fontId="0" fillId="2" borderId="6" xfId="1" applyFont="1" applyFill="1" applyBorder="1" applyAlignment="1">
      <alignment horizontal="center" vertical="center"/>
    </xf>
    <xf numFmtId="0" fontId="0" fillId="2" borderId="8" xfId="1" applyFont="1" applyFill="1" applyBorder="1" applyAlignment="1">
      <alignment horizontal="center" vertical="center"/>
    </xf>
    <xf numFmtId="166" fontId="1" fillId="0" borderId="3" xfId="0" applyNumberFormat="1" applyFont="1" applyBorder="1"/>
    <xf numFmtId="0" fontId="0" fillId="2" borderId="12" xfId="1" applyFont="1" applyFill="1" applyBorder="1" applyAlignment="1">
      <alignment horizontal="center" vertical="center" wrapText="1"/>
    </xf>
    <xf numFmtId="166" fontId="0" fillId="0" borderId="2" xfId="1" applyNumberFormat="1" applyFont="1" applyBorder="1"/>
    <xf numFmtId="3" fontId="0" fillId="0" borderId="0" xfId="0" applyNumberFormat="1" applyAlignment="1">
      <alignment horizontal="right"/>
    </xf>
    <xf numFmtId="3" fontId="0" fillId="0" borderId="3" xfId="0" applyNumberFormat="1" applyFill="1" applyBorder="1" applyAlignment="1">
      <alignment horizontal="right"/>
    </xf>
    <xf numFmtId="43" fontId="0" fillId="0" borderId="0" xfId="2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/>
    <xf numFmtId="4" fontId="0" fillId="0" borderId="0" xfId="0" applyNumberFormat="1"/>
    <xf numFmtId="3" fontId="1" fillId="0" borderId="0" xfId="0" applyNumberFormat="1" applyFont="1"/>
    <xf numFmtId="165" fontId="4" fillId="0" borderId="0" xfId="1" applyNumberFormat="1" applyFont="1" applyBorder="1" applyAlignment="1">
      <alignment horizontal="center"/>
    </xf>
    <xf numFmtId="166" fontId="0" fillId="0" borderId="0" xfId="1" applyNumberFormat="1" applyFont="1" applyBorder="1"/>
    <xf numFmtId="165" fontId="0" fillId="0" borderId="0" xfId="0" applyNumberFormat="1" applyBorder="1"/>
    <xf numFmtId="166" fontId="1" fillId="0" borderId="0" xfId="0" applyNumberFormat="1" applyFont="1" applyBorder="1"/>
    <xf numFmtId="165" fontId="4" fillId="3" borderId="2" xfId="1" applyNumberFormat="1" applyFont="1" applyFill="1" applyBorder="1" applyAlignment="1">
      <alignment horizontal="right"/>
    </xf>
    <xf numFmtId="6" fontId="0" fillId="3" borderId="2" xfId="1" applyNumberFormat="1" applyFont="1" applyFill="1" applyBorder="1"/>
    <xf numFmtId="165" fontId="0" fillId="3" borderId="1" xfId="0" applyNumberFormat="1" applyFill="1" applyBorder="1"/>
    <xf numFmtId="165" fontId="1" fillId="3" borderId="3" xfId="0" applyNumberFormat="1" applyFont="1" applyFill="1" applyBorder="1"/>
    <xf numFmtId="0" fontId="0" fillId="3" borderId="4" xfId="0" applyFill="1" applyBorder="1"/>
    <xf numFmtId="43" fontId="0" fillId="0" borderId="0" xfId="2" applyFont="1"/>
    <xf numFmtId="43" fontId="1" fillId="0" borderId="0" xfId="0" applyNumberFormat="1" applyFont="1"/>
    <xf numFmtId="166" fontId="0" fillId="0" borderId="0" xfId="2" applyNumberFormat="1" applyFont="1"/>
    <xf numFmtId="166" fontId="1" fillId="0" borderId="0" xfId="0" applyNumberFormat="1" applyFont="1"/>
    <xf numFmtId="0" fontId="2" fillId="0" borderId="0" xfId="1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2" fillId="0" borderId="3" xfId="1" applyFill="1" applyBorder="1" applyAlignment="1">
      <alignment horizontal="center" vertical="center" wrapText="1"/>
    </xf>
    <xf numFmtId="165" fontId="1" fillId="0" borderId="3" xfId="0" applyNumberFormat="1" applyFont="1" applyFill="1" applyBorder="1"/>
    <xf numFmtId="0" fontId="0" fillId="0" borderId="0" xfId="0" applyFill="1" applyBorder="1"/>
    <xf numFmtId="165" fontId="4" fillId="0" borderId="3" xfId="1" applyNumberFormat="1" applyFont="1" applyFill="1" applyBorder="1" applyAlignment="1">
      <alignment horizontal="right"/>
    </xf>
    <xf numFmtId="6" fontId="0" fillId="0" borderId="3" xfId="1" applyNumberFormat="1" applyFont="1" applyFill="1" applyBorder="1"/>
    <xf numFmtId="165" fontId="0" fillId="0" borderId="3" xfId="0" applyNumberFormat="1" applyFill="1" applyBorder="1"/>
    <xf numFmtId="0" fontId="0" fillId="0" borderId="3" xfId="0" applyFill="1" applyBorder="1"/>
    <xf numFmtId="43" fontId="0" fillId="0" borderId="0" xfId="2" applyFont="1" applyFill="1" applyBorder="1"/>
    <xf numFmtId="43" fontId="1" fillId="0" borderId="0" xfId="0" applyNumberFormat="1" applyFont="1" applyFill="1" applyBorder="1"/>
    <xf numFmtId="166" fontId="0" fillId="0" borderId="0" xfId="0" applyNumberFormat="1" applyFill="1" applyBorder="1"/>
    <xf numFmtId="166" fontId="1" fillId="0" borderId="0" xfId="0" applyNumberFormat="1" applyFont="1" applyFill="1" applyBorder="1"/>
    <xf numFmtId="6" fontId="0" fillId="0" borderId="0" xfId="0" applyNumberFormat="1"/>
    <xf numFmtId="165" fontId="4" fillId="0" borderId="0" xfId="1" applyNumberFormat="1" applyFont="1" applyFill="1" applyBorder="1" applyAlignment="1">
      <alignment horizontal="right"/>
    </xf>
    <xf numFmtId="6" fontId="0" fillId="0" borderId="0" xfId="1" applyNumberFormat="1" applyFont="1" applyFill="1" applyBorder="1"/>
    <xf numFmtId="165" fontId="0" fillId="0" borderId="0" xfId="0" applyNumberFormat="1" applyFill="1" applyBorder="1"/>
    <xf numFmtId="165" fontId="1" fillId="0" borderId="0" xfId="0" applyNumberFormat="1" applyFont="1" applyFill="1" applyBorder="1"/>
    <xf numFmtId="0" fontId="0" fillId="2" borderId="1" xfId="1" applyFont="1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/>
    </xf>
    <xf numFmtId="0" fontId="0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3" xfId="1" applyFont="1" applyFill="1" applyBorder="1" applyAlignment="1">
      <alignment horizontal="center" vertical="center" wrapText="1"/>
    </xf>
    <xf numFmtId="0" fontId="0" fillId="2" borderId="3" xfId="1" applyFont="1" applyFill="1" applyBorder="1" applyAlignment="1">
      <alignment wrapText="1"/>
    </xf>
    <xf numFmtId="0" fontId="0" fillId="2" borderId="4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4" borderId="1" xfId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4" xfId="0" applyBorder="1" applyAlignment="1">
      <alignment horizontal="center" vertical="center" wrapText="1"/>
    </xf>
    <xf numFmtId="0" fontId="0" fillId="4" borderId="1" xfId="1" applyFont="1" applyFill="1" applyBorder="1" applyAlignment="1">
      <alignment horizontal="center" vertical="center" wrapText="1"/>
    </xf>
    <xf numFmtId="0" fontId="0" fillId="4" borderId="3" xfId="1" applyFont="1" applyFill="1" applyBorder="1" applyAlignment="1">
      <alignment horizontal="center" vertical="center" wrapText="1"/>
    </xf>
    <xf numFmtId="0" fontId="0" fillId="4" borderId="4" xfId="1" applyFont="1" applyFill="1" applyBorder="1" applyAlignment="1">
      <alignment horizontal="center" vertical="center" wrapText="1"/>
    </xf>
    <xf numFmtId="0" fontId="0" fillId="2" borderId="5" xfId="1" applyFont="1" applyFill="1" applyBorder="1" applyAlignment="1">
      <alignment horizontal="center" vertical="center" wrapText="1"/>
    </xf>
    <xf numFmtId="0" fontId="0" fillId="2" borderId="6" xfId="1" applyFont="1" applyFill="1" applyBorder="1" applyAlignment="1">
      <alignment horizontal="center" vertical="center" wrapText="1"/>
    </xf>
    <xf numFmtId="0" fontId="0" fillId="2" borderId="7" xfId="1" applyFont="1" applyFill="1" applyBorder="1" applyAlignment="1">
      <alignment horizontal="center" vertical="center" wrapText="1"/>
    </xf>
    <xf numFmtId="0" fontId="0" fillId="2" borderId="8" xfId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9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/>
    </xf>
  </cellXfs>
  <cellStyles count="3">
    <cellStyle name="]_x000d__x000a_Zoomed=1_x000d__x000a_Row=0_x000d__x000a_Column=0_x000d__x000a_Height=0_x000d__x000a_Width=0_x000d__x000a_FontName=FoxFont_x000d__x000a_FontStyle=0_x000d__x000a_FontSize=9_x000d__x000a_PrtFontName=FoxPrin" xfId="1"/>
    <cellStyle name="Comma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DFinanceCentralServices\Early%20Help\Family%20&amp;%20Provider%20information%20(01FPIS)\2021-22\EYSFF\3.%20Autumn\Early%20Yrs%202021-22%20Autumn%20Redetermin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arly%20Help\Family%20&amp;%20Provider%20information%20(01FPIS)\2019%2020\Early%20Years%20Redetermination\Summer%202019%20Redetermination\Early%20Yrs%202019-20%20Summer%20-%20May%20Cens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Comparison"/>
      <sheetName val="NS Protection"/>
      <sheetName val="Final"/>
      <sheetName val="All PVI &amp; School Data"/>
    </sheetNames>
    <sheetDataSet>
      <sheetData sheetId="0"/>
      <sheetData sheetId="1"/>
      <sheetData sheetId="2"/>
      <sheetData sheetId="3"/>
      <sheetData sheetId="4">
        <row r="1">
          <cell r="A1" t="str">
            <v>EYSFF - Summary &amp; Calculations</v>
          </cell>
          <cell r="C1"/>
          <cell r="D1"/>
          <cell r="E1"/>
          <cell r="F1"/>
          <cell r="G1"/>
          <cell r="H1">
            <v>1.0209999999999999</v>
          </cell>
          <cell r="I1" t="str">
            <v xml:space="preserve">R'V: </v>
          </cell>
          <cell r="J1">
            <v>259717.32200000001</v>
          </cell>
          <cell r="K1">
            <v>248014.06989469702</v>
          </cell>
          <cell r="L1" t="str">
            <v>Moderation</v>
          </cell>
        </row>
        <row r="2">
          <cell r="A2" t="str">
            <v>2020-21</v>
          </cell>
          <cell r="B2"/>
          <cell r="C2"/>
          <cell r="D2"/>
          <cell r="E2"/>
          <cell r="F2"/>
          <cell r="G2"/>
          <cell r="H2"/>
          <cell r="I2"/>
          <cell r="J2">
            <v>238468.7475</v>
          </cell>
          <cell r="K2">
            <v>227722.98803452877</v>
          </cell>
          <cell r="L2">
            <v>0.99018637009438037</v>
          </cell>
        </row>
        <row r="3">
          <cell r="C3"/>
          <cell r="D3"/>
          <cell r="E3"/>
          <cell r="F3"/>
          <cell r="G3"/>
          <cell r="H3" t="str">
            <v>Matches</v>
          </cell>
          <cell r="J3">
            <v>289864.93</v>
          </cell>
          <cell r="K3">
            <v>276803.18145680497</v>
          </cell>
        </row>
        <row r="4">
          <cell r="A4"/>
          <cell r="B4"/>
          <cell r="C4">
            <v>4.24</v>
          </cell>
          <cell r="D4"/>
          <cell r="E4"/>
          <cell r="F4"/>
          <cell r="G4"/>
          <cell r="H4" t="str">
            <v>final 2018-19</v>
          </cell>
          <cell r="I4"/>
          <cell r="J4">
            <v>358021.94302601612</v>
          </cell>
          <cell r="K4">
            <v>341888.9372403493</v>
          </cell>
        </row>
        <row r="5">
          <cell r="B5"/>
          <cell r="D5"/>
          <cell r="E5"/>
          <cell r="F5"/>
          <cell r="G5"/>
          <cell r="H5"/>
          <cell r="I5"/>
          <cell r="J5">
            <v>439757.96826883394</v>
          </cell>
          <cell r="K5">
            <v>419941.81458168791</v>
          </cell>
          <cell r="L5" t="str">
            <v>Per Eno:</v>
          </cell>
        </row>
        <row r="6">
          <cell r="B6"/>
          <cell r="D6"/>
          <cell r="E6"/>
          <cell r="F6"/>
          <cell r="G6"/>
          <cell r="H6"/>
          <cell r="I6"/>
          <cell r="J6">
            <v>1585830.91079485</v>
          </cell>
          <cell r="K6">
            <v>1514370.9912080681</v>
          </cell>
          <cell r="L6">
            <v>1570268.1531434176</v>
          </cell>
        </row>
        <row r="7">
          <cell r="A7"/>
          <cell r="B7"/>
          <cell r="C7" t="str">
            <v>Total</v>
          </cell>
          <cell r="D7" t="str">
            <v>Total</v>
          </cell>
          <cell r="E7"/>
          <cell r="F7"/>
          <cell r="G7"/>
          <cell r="H7"/>
          <cell r="I7" t="str">
            <v>Deprivation</v>
          </cell>
          <cell r="J7"/>
          <cell r="K7" t="str">
            <v>Nursery</v>
          </cell>
          <cell r="L7"/>
        </row>
        <row r="8">
          <cell r="A8"/>
          <cell r="B8"/>
          <cell r="C8" t="str">
            <v>Universal</v>
          </cell>
          <cell r="D8" t="str">
            <v>Extended</v>
          </cell>
          <cell r="E8" t="str">
            <v>Setting</v>
          </cell>
          <cell r="F8" t="str">
            <v>Universal</v>
          </cell>
          <cell r="G8" t="str">
            <v>Extended</v>
          </cell>
          <cell r="H8"/>
          <cell r="I8" t="str">
            <v>(IDACI)</v>
          </cell>
          <cell r="J8"/>
          <cell r="K8" t="str">
            <v>School</v>
          </cell>
          <cell r="L8"/>
        </row>
        <row r="9">
          <cell r="A9" t="str">
            <v>URN/DfE</v>
          </cell>
          <cell r="B9" t="str">
            <v>Setting</v>
          </cell>
          <cell r="C9" t="str">
            <v>Hours/Week</v>
          </cell>
          <cell r="D9" t="str">
            <v>Hours/Week</v>
          </cell>
          <cell r="E9" t="str">
            <v>Type</v>
          </cell>
          <cell r="F9" t="str">
            <v>£ Hours</v>
          </cell>
          <cell r="G9" t="str">
            <v>£ Hours</v>
          </cell>
          <cell r="H9" t="str">
            <v>£ Hours</v>
          </cell>
          <cell r="I9" t="str">
            <v>£ Hours</v>
          </cell>
          <cell r="J9" t="str">
            <v>EAL</v>
          </cell>
          <cell r="K9" t="str">
            <v>Protection</v>
          </cell>
          <cell r="L9" t="str">
            <v>£ Total</v>
          </cell>
        </row>
        <row r="10">
          <cell r="A10">
            <v>3411006</v>
          </cell>
          <cell r="B10" t="str">
            <v>Abercromby Nursery School</v>
          </cell>
          <cell r="C10">
            <v>32925</v>
          </cell>
          <cell r="D10">
            <v>6240</v>
          </cell>
          <cell r="E10" t="str">
            <v>Nursery Sch</v>
          </cell>
          <cell r="F10">
            <v>139602</v>
          </cell>
          <cell r="G10">
            <v>26457.600000000002</v>
          </cell>
          <cell r="H10">
            <v>166059.6</v>
          </cell>
          <cell r="I10">
            <v>7997.4929999999995</v>
          </cell>
          <cell r="J10">
            <v>5868</v>
          </cell>
          <cell r="K10">
            <v>278712.22476961865</v>
          </cell>
          <cell r="L10">
            <v>458637.31776961865</v>
          </cell>
        </row>
        <row r="11">
          <cell r="A11">
            <v>3412006</v>
          </cell>
          <cell r="B11" t="str">
            <v>All Saint's Catholic Primary</v>
          </cell>
          <cell r="C11">
            <v>29145</v>
          </cell>
          <cell r="D11">
            <v>0</v>
          </cell>
          <cell r="E11" t="str">
            <v>Nursery Dept</v>
          </cell>
          <cell r="F11">
            <v>123574.8</v>
          </cell>
          <cell r="G11">
            <v>0</v>
          </cell>
          <cell r="H11">
            <v>123574.8</v>
          </cell>
          <cell r="I11">
            <v>14878.522499999999</v>
          </cell>
          <cell r="J11">
            <v>611.25</v>
          </cell>
          <cell r="K11"/>
          <cell r="L11">
            <v>139064.57250000001</v>
          </cell>
        </row>
        <row r="12">
          <cell r="A12">
            <v>3412018</v>
          </cell>
          <cell r="B12" t="str">
            <v>Anfield Road Primary</v>
          </cell>
          <cell r="C12">
            <v>38415</v>
          </cell>
          <cell r="D12">
            <v>4830</v>
          </cell>
          <cell r="E12" t="str">
            <v>Nursery Dept</v>
          </cell>
          <cell r="F12">
            <v>162879.6</v>
          </cell>
          <cell r="G12">
            <v>20479.2</v>
          </cell>
          <cell r="H12">
            <v>183358.80000000002</v>
          </cell>
          <cell r="I12">
            <v>22076.572499999998</v>
          </cell>
          <cell r="J12">
            <v>2445</v>
          </cell>
          <cell r="K12"/>
          <cell r="L12">
            <v>207880.37250000003</v>
          </cell>
        </row>
        <row r="13">
          <cell r="A13">
            <v>3413965</v>
          </cell>
          <cell r="B13" t="str">
            <v>Arnot St. Mary Church of England Primary School</v>
          </cell>
          <cell r="C13">
            <v>20910</v>
          </cell>
          <cell r="D13">
            <v>2400</v>
          </cell>
          <cell r="E13" t="str">
            <v>Nursery Dept</v>
          </cell>
          <cell r="F13">
            <v>88658.400000000009</v>
          </cell>
          <cell r="G13">
            <v>10176</v>
          </cell>
          <cell r="H13">
            <v>98834.400000000009</v>
          </cell>
          <cell r="I13">
            <v>11899.754999999999</v>
          </cell>
          <cell r="J13">
            <v>978</v>
          </cell>
          <cell r="K13"/>
          <cell r="L13">
            <v>111712.15500000001</v>
          </cell>
        </row>
        <row r="14">
          <cell r="A14">
            <v>3412008</v>
          </cell>
          <cell r="B14" t="str">
            <v>BANKS ROAD JMI</v>
          </cell>
          <cell r="C14">
            <v>16515</v>
          </cell>
          <cell r="D14">
            <v>2430</v>
          </cell>
          <cell r="E14" t="str">
            <v>Nursery Dept</v>
          </cell>
          <cell r="F14">
            <v>70023.600000000006</v>
          </cell>
          <cell r="G14">
            <v>10303.200000000001</v>
          </cell>
          <cell r="H14">
            <v>80326.8</v>
          </cell>
          <cell r="I14">
            <v>3868.569</v>
          </cell>
          <cell r="J14">
            <v>366.75</v>
          </cell>
          <cell r="K14"/>
          <cell r="L14">
            <v>84562.119000000006</v>
          </cell>
        </row>
        <row r="15">
          <cell r="A15">
            <v>3412010</v>
          </cell>
          <cell r="B15" t="str">
            <v>Barlows  Primary School</v>
          </cell>
          <cell r="C15">
            <v>27630</v>
          </cell>
          <cell r="D15">
            <v>0</v>
          </cell>
          <cell r="E15" t="str">
            <v>Nursery Dept</v>
          </cell>
          <cell r="F15">
            <v>117151.20000000001</v>
          </cell>
          <cell r="G15">
            <v>0</v>
          </cell>
          <cell r="H15">
            <v>117151.20000000001</v>
          </cell>
          <cell r="I15">
            <v>0</v>
          </cell>
          <cell r="J15">
            <v>122.25</v>
          </cell>
          <cell r="K15"/>
          <cell r="L15">
            <v>117273.45000000001</v>
          </cell>
        </row>
        <row r="16">
          <cell r="A16">
            <v>3412014</v>
          </cell>
          <cell r="B16" t="str">
            <v>BELLE VALE COMMUNITY PRIMARY</v>
          </cell>
          <cell r="C16">
            <v>17550</v>
          </cell>
          <cell r="D16">
            <v>5730</v>
          </cell>
          <cell r="E16" t="str">
            <v>Nursery Dept</v>
          </cell>
          <cell r="F16">
            <v>74412</v>
          </cell>
          <cell r="G16">
            <v>24295.200000000001</v>
          </cell>
          <cell r="H16">
            <v>98707.199999999997</v>
          </cell>
          <cell r="I16">
            <v>4753.7759999999998</v>
          </cell>
          <cell r="J16">
            <v>122.25</v>
          </cell>
          <cell r="K16"/>
          <cell r="L16">
            <v>103583.226</v>
          </cell>
        </row>
        <row r="17">
          <cell r="A17">
            <v>3412171</v>
          </cell>
          <cell r="B17" t="str">
            <v>Blackmoor Park CP Infant Sch</v>
          </cell>
          <cell r="C17">
            <v>46170</v>
          </cell>
          <cell r="D17">
            <v>31860</v>
          </cell>
          <cell r="E17" t="str">
            <v>Nursery Dept</v>
          </cell>
          <cell r="F17">
            <v>195760.80000000002</v>
          </cell>
          <cell r="G17">
            <v>135086.39999999999</v>
          </cell>
          <cell r="H17">
            <v>330847.2</v>
          </cell>
          <cell r="I17">
            <v>0</v>
          </cell>
          <cell r="J17">
            <v>611.25</v>
          </cell>
          <cell r="K17"/>
          <cell r="L17">
            <v>331458.45</v>
          </cell>
        </row>
        <row r="18">
          <cell r="A18">
            <v>3412025</v>
          </cell>
          <cell r="B18" t="str">
            <v>Blessed Sacrament Catholic Primary</v>
          </cell>
          <cell r="C18">
            <v>39789</v>
          </cell>
          <cell r="D18">
            <v>15435</v>
          </cell>
          <cell r="E18" t="str">
            <v>Nursery Dept</v>
          </cell>
          <cell r="F18">
            <v>168705.36000000002</v>
          </cell>
          <cell r="G18">
            <v>65444.4</v>
          </cell>
          <cell r="H18">
            <v>234149.76000000001</v>
          </cell>
          <cell r="I18">
            <v>0</v>
          </cell>
          <cell r="J18">
            <v>0</v>
          </cell>
          <cell r="K18"/>
          <cell r="L18">
            <v>234149.76000000001</v>
          </cell>
        </row>
        <row r="19">
          <cell r="A19">
            <v>3413025</v>
          </cell>
          <cell r="B19" t="str">
            <v>BLUEBERRY PARK</v>
          </cell>
          <cell r="C19">
            <v>23160</v>
          </cell>
          <cell r="D19">
            <v>1320</v>
          </cell>
          <cell r="E19" t="str">
            <v>Nursery Dept</v>
          </cell>
          <cell r="F19">
            <v>98198.400000000009</v>
          </cell>
          <cell r="G19">
            <v>5596.8</v>
          </cell>
          <cell r="H19">
            <v>103795.20000000001</v>
          </cell>
          <cell r="I19">
            <v>12497.039999999999</v>
          </cell>
          <cell r="J19">
            <v>855.75</v>
          </cell>
          <cell r="K19"/>
          <cell r="L19">
            <v>117147.99</v>
          </cell>
        </row>
        <row r="20">
          <cell r="A20">
            <v>3412215</v>
          </cell>
          <cell r="B20" t="str">
            <v>Broadgreen Primary School</v>
          </cell>
          <cell r="C20">
            <v>13800</v>
          </cell>
          <cell r="D20">
            <v>6750</v>
          </cell>
          <cell r="E20" t="str">
            <v>Nursery Dept</v>
          </cell>
          <cell r="F20">
            <v>58512</v>
          </cell>
          <cell r="G20">
            <v>28620</v>
          </cell>
          <cell r="H20">
            <v>87132</v>
          </cell>
          <cell r="I20">
            <v>0</v>
          </cell>
          <cell r="J20">
            <v>244.5</v>
          </cell>
          <cell r="K20"/>
          <cell r="L20">
            <v>87376.5</v>
          </cell>
        </row>
        <row r="21">
          <cell r="A21">
            <v>3413023</v>
          </cell>
          <cell r="B21" t="str">
            <v>Broadsquare Primary School</v>
          </cell>
          <cell r="C21">
            <v>16740</v>
          </cell>
          <cell r="D21">
            <v>8730</v>
          </cell>
          <cell r="E21" t="str">
            <v>Nursery Dept</v>
          </cell>
          <cell r="F21">
            <v>70977.600000000006</v>
          </cell>
          <cell r="G21">
            <v>37015.200000000004</v>
          </cell>
          <cell r="H21">
            <v>107992.80000000002</v>
          </cell>
          <cell r="I21">
            <v>13002.434999999999</v>
          </cell>
          <cell r="J21">
            <v>244.5</v>
          </cell>
          <cell r="K21"/>
          <cell r="L21">
            <v>121239.73500000002</v>
          </cell>
        </row>
        <row r="22">
          <cell r="A22">
            <v>3411001</v>
          </cell>
          <cell r="B22" t="str">
            <v>Chatham Place Nursery School</v>
          </cell>
          <cell r="C22">
            <v>27855</v>
          </cell>
          <cell r="D22">
            <v>5370</v>
          </cell>
          <cell r="E22" t="str">
            <v>Nursery Sch</v>
          </cell>
          <cell r="F22">
            <v>118105.20000000001</v>
          </cell>
          <cell r="G22">
            <v>22768.800000000003</v>
          </cell>
          <cell r="H22">
            <v>140874</v>
          </cell>
          <cell r="I22">
            <v>16961.362499999999</v>
          </cell>
          <cell r="J22">
            <v>3178.5</v>
          </cell>
          <cell r="K22">
            <v>243080.81185328934</v>
          </cell>
          <cell r="L22">
            <v>404094.6743532893</v>
          </cell>
        </row>
        <row r="23">
          <cell r="A23">
            <v>3412001</v>
          </cell>
          <cell r="B23" t="str">
            <v>Childwall Valley C.P. School</v>
          </cell>
          <cell r="C23">
            <v>9540</v>
          </cell>
          <cell r="D23">
            <v>0</v>
          </cell>
          <cell r="E23" t="str">
            <v>Nursery Dept</v>
          </cell>
          <cell r="F23">
            <v>40449.599999999999</v>
          </cell>
          <cell r="G23">
            <v>0</v>
          </cell>
          <cell r="H23">
            <v>40449.599999999999</v>
          </cell>
          <cell r="I23">
            <v>0</v>
          </cell>
          <cell r="J23">
            <v>122.25</v>
          </cell>
          <cell r="K23"/>
          <cell r="L23">
            <v>40571.85</v>
          </cell>
        </row>
        <row r="24">
          <cell r="A24">
            <v>3412039</v>
          </cell>
          <cell r="B24" t="str">
            <v>Corinthian CP JMI School</v>
          </cell>
          <cell r="C24">
            <v>22830</v>
          </cell>
          <cell r="D24">
            <v>0</v>
          </cell>
          <cell r="E24" t="str">
            <v>Nursery Dept</v>
          </cell>
          <cell r="F24">
            <v>96799.200000000012</v>
          </cell>
          <cell r="G24">
            <v>0</v>
          </cell>
          <cell r="H24">
            <v>96799.200000000012</v>
          </cell>
          <cell r="I24">
            <v>0</v>
          </cell>
          <cell r="J24">
            <v>366.75</v>
          </cell>
          <cell r="K24"/>
          <cell r="L24">
            <v>97165.950000000012</v>
          </cell>
        </row>
        <row r="25">
          <cell r="A25">
            <v>3412041</v>
          </cell>
          <cell r="B25" t="str">
            <v>CROXTETH COMMUNITY PRIMARY SC</v>
          </cell>
          <cell r="C25">
            <v>14145</v>
          </cell>
          <cell r="D25">
            <v>840</v>
          </cell>
          <cell r="E25" t="str">
            <v>Nursery Dept</v>
          </cell>
          <cell r="F25">
            <v>59974.8</v>
          </cell>
          <cell r="G25">
            <v>3561.6000000000004</v>
          </cell>
          <cell r="H25">
            <v>63536.4</v>
          </cell>
          <cell r="I25">
            <v>3059.9369999999999</v>
          </cell>
          <cell r="J25">
            <v>122.25</v>
          </cell>
          <cell r="K25"/>
          <cell r="L25">
            <v>66718.587</v>
          </cell>
        </row>
        <row r="26">
          <cell r="A26">
            <v>3412218</v>
          </cell>
          <cell r="B26" t="str">
            <v>Dovecot JMI School</v>
          </cell>
          <cell r="C26">
            <v>9885</v>
          </cell>
          <cell r="D26">
            <v>1905</v>
          </cell>
          <cell r="E26" t="str">
            <v>Nursery Dept</v>
          </cell>
          <cell r="F26">
            <v>41912.400000000001</v>
          </cell>
          <cell r="G26">
            <v>8077.2000000000007</v>
          </cell>
          <cell r="H26">
            <v>49989.600000000006</v>
          </cell>
          <cell r="I26">
            <v>6018.7949999999992</v>
          </cell>
          <cell r="J26">
            <v>489</v>
          </cell>
          <cell r="K26"/>
          <cell r="L26">
            <v>56497.395000000004</v>
          </cell>
        </row>
        <row r="27">
          <cell r="A27">
            <v>3411002</v>
          </cell>
          <cell r="B27" t="str">
            <v>East Prescot Road Nursery</v>
          </cell>
          <cell r="C27">
            <v>46935</v>
          </cell>
          <cell r="D27">
            <v>24177</v>
          </cell>
          <cell r="E27" t="str">
            <v>Nursery Sch</v>
          </cell>
          <cell r="F27">
            <v>199004.40000000002</v>
          </cell>
          <cell r="G27">
            <v>102510.48000000001</v>
          </cell>
          <cell r="H27">
            <v>301514.88</v>
          </cell>
          <cell r="I27">
            <v>0</v>
          </cell>
          <cell r="J27">
            <v>489</v>
          </cell>
          <cell r="K27">
            <v>294372.99645178043</v>
          </cell>
          <cell r="L27">
            <v>596376.87645178044</v>
          </cell>
        </row>
        <row r="28">
          <cell r="A28">
            <v>3411005</v>
          </cell>
          <cell r="B28" t="str">
            <v>ELLERGREEN EARLY YEARS CENTRE</v>
          </cell>
          <cell r="C28">
            <v>54345</v>
          </cell>
          <cell r="D28">
            <v>22869.5</v>
          </cell>
          <cell r="E28" t="str">
            <v>Nursery Sch</v>
          </cell>
          <cell r="F28">
            <v>230422.80000000002</v>
          </cell>
          <cell r="G28">
            <v>96966.680000000008</v>
          </cell>
          <cell r="H28">
            <v>327389.48000000004</v>
          </cell>
          <cell r="I28">
            <v>39418.002249999998</v>
          </cell>
          <cell r="J28">
            <v>3300.75</v>
          </cell>
          <cell r="K28">
            <v>351784.8536517488</v>
          </cell>
          <cell r="L28">
            <v>721893.08590174885</v>
          </cell>
        </row>
        <row r="29">
          <cell r="A29">
            <v>3413956</v>
          </cell>
          <cell r="B29" t="str">
            <v>Emmaus C of E/Catholic Primary</v>
          </cell>
          <cell r="C29">
            <v>29700</v>
          </cell>
          <cell r="D29">
            <v>0</v>
          </cell>
          <cell r="E29" t="str">
            <v>Nursery Dept</v>
          </cell>
          <cell r="F29">
            <v>125928</v>
          </cell>
          <cell r="G29">
            <v>0</v>
          </cell>
          <cell r="H29">
            <v>125928</v>
          </cell>
          <cell r="I29">
            <v>0</v>
          </cell>
          <cell r="J29">
            <v>122.25</v>
          </cell>
          <cell r="K29"/>
          <cell r="L29">
            <v>126050.25</v>
          </cell>
        </row>
        <row r="30">
          <cell r="A30">
            <v>3411003</v>
          </cell>
          <cell r="B30" t="str">
            <v>Everton Nursery School &amp; Family Centre</v>
          </cell>
          <cell r="C30">
            <v>51465</v>
          </cell>
          <cell r="D30">
            <v>15720</v>
          </cell>
          <cell r="E30" t="str">
            <v>Nursery Sch</v>
          </cell>
          <cell r="F30">
            <v>218211.6</v>
          </cell>
          <cell r="G30">
            <v>66652.800000000003</v>
          </cell>
          <cell r="H30">
            <v>284864.40000000002</v>
          </cell>
          <cell r="I30">
            <v>34297.942499999997</v>
          </cell>
          <cell r="J30">
            <v>3789.75</v>
          </cell>
          <cell r="K30">
            <v>482274.11327356263</v>
          </cell>
          <cell r="L30">
            <v>805226.20577356266</v>
          </cell>
        </row>
        <row r="31">
          <cell r="A31">
            <v>3413964</v>
          </cell>
          <cell r="B31" t="str">
            <v>FAITH PRIMARY SCHOOL</v>
          </cell>
          <cell r="C31">
            <v>9915</v>
          </cell>
          <cell r="D31">
            <v>2370</v>
          </cell>
          <cell r="E31" t="str">
            <v>Nursery Dept</v>
          </cell>
          <cell r="F31">
            <v>42039.6</v>
          </cell>
          <cell r="G31">
            <v>10048.800000000001</v>
          </cell>
          <cell r="H31">
            <v>52088.4</v>
          </cell>
          <cell r="I31">
            <v>6271.4924999999994</v>
          </cell>
          <cell r="J31">
            <v>489</v>
          </cell>
          <cell r="K31"/>
          <cell r="L31">
            <v>58848.892500000002</v>
          </cell>
        </row>
        <row r="32">
          <cell r="A32">
            <v>3412230</v>
          </cell>
          <cell r="B32" t="str">
            <v>FAZAKERLEY PRIMARY SCHOOL</v>
          </cell>
          <cell r="C32">
            <v>26385</v>
          </cell>
          <cell r="D32">
            <v>7290</v>
          </cell>
          <cell r="E32" t="str">
            <v>Nursery Dept</v>
          </cell>
          <cell r="F32">
            <v>111872.40000000001</v>
          </cell>
          <cell r="G32">
            <v>30909.600000000002</v>
          </cell>
          <cell r="H32">
            <v>142782</v>
          </cell>
          <cell r="I32">
            <v>6876.4349999999995</v>
          </cell>
          <cell r="J32">
            <v>122.25</v>
          </cell>
          <cell r="K32"/>
          <cell r="L32">
            <v>149780.685</v>
          </cell>
        </row>
        <row r="33">
          <cell r="A33">
            <v>3413022</v>
          </cell>
          <cell r="B33" t="str">
            <v>FLORENCE MELLY COMMUNITY PRIM</v>
          </cell>
          <cell r="C33">
            <v>26955</v>
          </cell>
          <cell r="D33">
            <v>2100</v>
          </cell>
          <cell r="E33" t="str">
            <v>Nursery Dept</v>
          </cell>
          <cell r="F33">
            <v>114289.20000000001</v>
          </cell>
          <cell r="G33">
            <v>8904</v>
          </cell>
          <cell r="H33">
            <v>123193.20000000001</v>
          </cell>
          <cell r="I33">
            <v>5933.0309999999999</v>
          </cell>
          <cell r="J33">
            <v>611.25</v>
          </cell>
          <cell r="K33"/>
          <cell r="L33">
            <v>129737.48100000001</v>
          </cell>
        </row>
        <row r="34">
          <cell r="A34">
            <v>3412222</v>
          </cell>
          <cell r="B34" t="str">
            <v>FOUR OAKS PRIMARY SCHOOL</v>
          </cell>
          <cell r="C34">
            <v>20055</v>
          </cell>
          <cell r="D34">
            <v>3390</v>
          </cell>
          <cell r="E34" t="str">
            <v>Nursery Dept</v>
          </cell>
          <cell r="F34">
            <v>85033.2</v>
          </cell>
          <cell r="G34">
            <v>14373.6</v>
          </cell>
          <cell r="H34">
            <v>99406.8</v>
          </cell>
          <cell r="I34">
            <v>11968.672499999999</v>
          </cell>
          <cell r="J34">
            <v>733.5</v>
          </cell>
          <cell r="K34"/>
          <cell r="L34">
            <v>112108.9725</v>
          </cell>
        </row>
        <row r="35">
          <cell r="A35">
            <v>3412040</v>
          </cell>
          <cell r="B35" t="str">
            <v>Garston CE</v>
          </cell>
          <cell r="C35">
            <v>12060</v>
          </cell>
          <cell r="D35">
            <v>945</v>
          </cell>
          <cell r="E35" t="str">
            <v>Nursery Dept</v>
          </cell>
          <cell r="F35">
            <v>51134.400000000001</v>
          </cell>
          <cell r="G35">
            <v>4006.8</v>
          </cell>
          <cell r="H35">
            <v>55141.200000000004</v>
          </cell>
          <cell r="I35">
            <v>0</v>
          </cell>
          <cell r="J35">
            <v>489</v>
          </cell>
          <cell r="K35"/>
          <cell r="L35">
            <v>55630.200000000004</v>
          </cell>
        </row>
        <row r="36">
          <cell r="A36">
            <v>3412064</v>
          </cell>
          <cell r="B36" t="str">
            <v>GILMOUR SOUTHBANK INFANTS</v>
          </cell>
          <cell r="C36">
            <v>26715</v>
          </cell>
          <cell r="D36">
            <v>0</v>
          </cell>
          <cell r="E36" t="str">
            <v>Nursery Dept</v>
          </cell>
          <cell r="F36">
            <v>113271.6</v>
          </cell>
          <cell r="G36">
            <v>0</v>
          </cell>
          <cell r="H36">
            <v>113271.6</v>
          </cell>
          <cell r="I36">
            <v>0</v>
          </cell>
          <cell r="J36">
            <v>122.25</v>
          </cell>
          <cell r="K36"/>
          <cell r="L36">
            <v>113393.85</v>
          </cell>
        </row>
        <row r="37">
          <cell r="A37">
            <v>3412235</v>
          </cell>
          <cell r="B37" t="str">
            <v>Greenbank Primary School</v>
          </cell>
          <cell r="C37">
            <v>20520</v>
          </cell>
          <cell r="D37">
            <v>3555</v>
          </cell>
          <cell r="E37" t="str">
            <v>Nursery Dept</v>
          </cell>
          <cell r="F37">
            <v>87004.800000000003</v>
          </cell>
          <cell r="G37">
            <v>15073.2</v>
          </cell>
          <cell r="H37">
            <v>102078</v>
          </cell>
          <cell r="I37">
            <v>4916.1149999999998</v>
          </cell>
          <cell r="J37">
            <v>2445</v>
          </cell>
          <cell r="K37"/>
          <cell r="L37">
            <v>109439.11500000001</v>
          </cell>
        </row>
        <row r="38">
          <cell r="A38">
            <v>3412214</v>
          </cell>
          <cell r="B38" t="str">
            <v>Gwladys Street Primary/Nursery</v>
          </cell>
          <cell r="C38">
            <v>18024</v>
          </cell>
          <cell r="D38">
            <v>1050</v>
          </cell>
          <cell r="E38" t="str">
            <v>Nursery Dept</v>
          </cell>
          <cell r="F38">
            <v>76421.760000000009</v>
          </cell>
          <cell r="G38">
            <v>4452</v>
          </cell>
          <cell r="H38">
            <v>80873.760000000009</v>
          </cell>
          <cell r="I38">
            <v>9737.2769999999982</v>
          </cell>
          <cell r="J38">
            <v>122.25</v>
          </cell>
          <cell r="K38"/>
          <cell r="L38">
            <v>90733.287000000011</v>
          </cell>
        </row>
        <row r="39">
          <cell r="A39">
            <v>3412030</v>
          </cell>
          <cell r="B39" t="str">
            <v>Heygreen Community Primary School</v>
          </cell>
          <cell r="C39">
            <v>20805</v>
          </cell>
          <cell r="D39">
            <v>1875</v>
          </cell>
          <cell r="E39" t="str">
            <v>Nursery Dept</v>
          </cell>
          <cell r="F39">
            <v>88213.200000000012</v>
          </cell>
          <cell r="G39">
            <v>7950</v>
          </cell>
          <cell r="H39">
            <v>96163.200000000012</v>
          </cell>
          <cell r="I39">
            <v>4631.2559999999994</v>
          </cell>
          <cell r="J39">
            <v>1833.75</v>
          </cell>
          <cell r="K39"/>
          <cell r="L39">
            <v>102628.20600000001</v>
          </cell>
        </row>
        <row r="40">
          <cell r="A40">
            <v>3413512</v>
          </cell>
          <cell r="B40" t="str">
            <v>Holy Cross Catholic</v>
          </cell>
          <cell r="C40">
            <v>14520</v>
          </cell>
          <cell r="D40">
            <v>2130</v>
          </cell>
          <cell r="E40" t="str">
            <v>Nursery Dept</v>
          </cell>
          <cell r="F40">
            <v>61564.800000000003</v>
          </cell>
          <cell r="G40">
            <v>9031.2000000000007</v>
          </cell>
          <cell r="H40">
            <v>70596</v>
          </cell>
          <cell r="I40">
            <v>8499.8249999999989</v>
          </cell>
          <cell r="J40">
            <v>1467</v>
          </cell>
          <cell r="K40"/>
          <cell r="L40">
            <v>80562.824999999997</v>
          </cell>
        </row>
        <row r="41">
          <cell r="A41">
            <v>3412176</v>
          </cell>
          <cell r="B41" t="str">
            <v>Holy Family</v>
          </cell>
          <cell r="C41">
            <v>9345</v>
          </cell>
          <cell r="D41">
            <v>0</v>
          </cell>
          <cell r="E41" t="str">
            <v>Nursery Dept</v>
          </cell>
          <cell r="F41">
            <v>39622.800000000003</v>
          </cell>
          <cell r="G41">
            <v>0</v>
          </cell>
          <cell r="H41">
            <v>39622.800000000003</v>
          </cell>
          <cell r="I41">
            <v>4770.6224999999995</v>
          </cell>
          <cell r="J41">
            <v>1100.25</v>
          </cell>
          <cell r="K41"/>
          <cell r="L41">
            <v>45493.672500000001</v>
          </cell>
        </row>
        <row r="42">
          <cell r="A42">
            <v>3413513</v>
          </cell>
          <cell r="B42" t="str">
            <v>Holy Name Catholic Prim School</v>
          </cell>
          <cell r="C42">
            <v>15435</v>
          </cell>
          <cell r="D42">
            <v>8760</v>
          </cell>
          <cell r="E42" t="str">
            <v>Nursery Dept</v>
          </cell>
          <cell r="F42">
            <v>65444.4</v>
          </cell>
          <cell r="G42">
            <v>37142.400000000001</v>
          </cell>
          <cell r="H42">
            <v>102586.8</v>
          </cell>
          <cell r="I42">
            <v>0</v>
          </cell>
          <cell r="J42">
            <v>0</v>
          </cell>
          <cell r="K42"/>
          <cell r="L42">
            <v>102586.8</v>
          </cell>
        </row>
        <row r="43">
          <cell r="A43">
            <v>3413514</v>
          </cell>
          <cell r="B43" t="str">
            <v>Holy Trinity RC Primary School</v>
          </cell>
          <cell r="C43">
            <v>13110</v>
          </cell>
          <cell r="D43">
            <v>4845</v>
          </cell>
          <cell r="E43" t="str">
            <v>Nursery Dept</v>
          </cell>
          <cell r="F43">
            <v>55586.400000000001</v>
          </cell>
          <cell r="G43">
            <v>20542.8</v>
          </cell>
          <cell r="H43">
            <v>76129.2</v>
          </cell>
          <cell r="I43">
            <v>3666.4110000000001</v>
          </cell>
          <cell r="J43">
            <v>122.25</v>
          </cell>
          <cell r="K43"/>
          <cell r="L43">
            <v>79917.861000000004</v>
          </cell>
        </row>
        <row r="44">
          <cell r="A44">
            <v>3412242</v>
          </cell>
          <cell r="B44" t="str">
            <v>Kensington Community Primary School</v>
          </cell>
          <cell r="C44">
            <v>19050</v>
          </cell>
          <cell r="D44">
            <v>1170</v>
          </cell>
          <cell r="E44" t="str">
            <v>Nursery Dept</v>
          </cell>
          <cell r="F44">
            <v>80772</v>
          </cell>
          <cell r="G44">
            <v>4960.8</v>
          </cell>
          <cell r="H44">
            <v>85732.800000000003</v>
          </cell>
          <cell r="I44">
            <v>4128.924</v>
          </cell>
          <cell r="J44">
            <v>1589.25</v>
          </cell>
          <cell r="K44"/>
          <cell r="L44">
            <v>91450.974000000002</v>
          </cell>
        </row>
        <row r="45">
          <cell r="A45">
            <v>3412229</v>
          </cell>
          <cell r="B45" t="str">
            <v>KINGSLEY COMMUNITY SCHOOL</v>
          </cell>
          <cell r="C45">
            <v>28350</v>
          </cell>
          <cell r="D45">
            <v>0</v>
          </cell>
          <cell r="E45" t="str">
            <v>Nursery Dept</v>
          </cell>
          <cell r="F45">
            <v>120204</v>
          </cell>
          <cell r="G45">
            <v>0</v>
          </cell>
          <cell r="H45">
            <v>120204</v>
          </cell>
          <cell r="I45">
            <v>14472.674999999999</v>
          </cell>
          <cell r="J45">
            <v>7579.5</v>
          </cell>
          <cell r="K45"/>
          <cell r="L45">
            <v>142256.17499999999</v>
          </cell>
        </row>
        <row r="46">
          <cell r="A46">
            <v>3412232</v>
          </cell>
          <cell r="B46" t="str">
            <v>KIRKDALE ST.LAWRENCE CofE</v>
          </cell>
          <cell r="C46">
            <v>10665</v>
          </cell>
          <cell r="D46">
            <v>0</v>
          </cell>
          <cell r="E46" t="str">
            <v>Nursery Dept</v>
          </cell>
          <cell r="F46">
            <v>45219.600000000006</v>
          </cell>
          <cell r="G46">
            <v>0</v>
          </cell>
          <cell r="H46">
            <v>45219.600000000006</v>
          </cell>
          <cell r="I46">
            <v>5444.4824999999992</v>
          </cell>
          <cell r="J46">
            <v>489</v>
          </cell>
          <cell r="K46"/>
          <cell r="L46">
            <v>51153.082500000004</v>
          </cell>
        </row>
        <row r="47">
          <cell r="A47">
            <v>3412086</v>
          </cell>
          <cell r="B47" t="str">
            <v>Knotty Ash CP JMI School</v>
          </cell>
          <cell r="C47">
            <v>15990</v>
          </cell>
          <cell r="D47">
            <v>6540</v>
          </cell>
          <cell r="E47" t="str">
            <v>Nursery Dept</v>
          </cell>
          <cell r="F47">
            <v>67797.600000000006</v>
          </cell>
          <cell r="G47">
            <v>27729.600000000002</v>
          </cell>
          <cell r="H47">
            <v>95527.200000000012</v>
          </cell>
          <cell r="I47">
            <v>0</v>
          </cell>
          <cell r="J47">
            <v>122.25</v>
          </cell>
          <cell r="K47"/>
          <cell r="L47">
            <v>95649.450000000012</v>
          </cell>
        </row>
        <row r="48">
          <cell r="A48">
            <v>3412221</v>
          </cell>
          <cell r="B48" t="str">
            <v>LAWRENCE COMMUNITY PRIMARY SCH</v>
          </cell>
          <cell r="C48">
            <v>20130</v>
          </cell>
          <cell r="D48">
            <v>0</v>
          </cell>
          <cell r="E48" t="str">
            <v>Nursery Dept</v>
          </cell>
          <cell r="F48">
            <v>85351.2</v>
          </cell>
          <cell r="G48">
            <v>0</v>
          </cell>
          <cell r="H48">
            <v>85351.2</v>
          </cell>
          <cell r="I48">
            <v>10276.365</v>
          </cell>
          <cell r="J48">
            <v>3545.25</v>
          </cell>
          <cell r="K48"/>
          <cell r="L48">
            <v>99172.815000000002</v>
          </cell>
        </row>
        <row r="49">
          <cell r="A49">
            <v>3413021</v>
          </cell>
          <cell r="B49" t="str">
            <v>LEAMINGTON COMMUNITY PRIMARY</v>
          </cell>
          <cell r="C49">
            <v>62040</v>
          </cell>
          <cell r="D49">
            <v>10080</v>
          </cell>
          <cell r="E49" t="str">
            <v>Nursery Dept</v>
          </cell>
          <cell r="F49">
            <v>263049.60000000003</v>
          </cell>
          <cell r="G49">
            <v>42739.200000000004</v>
          </cell>
          <cell r="H49">
            <v>305788.80000000005</v>
          </cell>
          <cell r="I49">
            <v>14726.903999999999</v>
          </cell>
          <cell r="J49">
            <v>1956</v>
          </cell>
          <cell r="K49"/>
          <cell r="L49">
            <v>322471.70400000003</v>
          </cell>
        </row>
        <row r="50">
          <cell r="A50">
            <v>3412093</v>
          </cell>
          <cell r="B50" t="str">
            <v>Lister C.P. Infants</v>
          </cell>
          <cell r="C50">
            <v>26205</v>
          </cell>
          <cell r="D50">
            <v>8760</v>
          </cell>
          <cell r="E50" t="str">
            <v>Nursery Dept</v>
          </cell>
          <cell r="F50">
            <v>111109.20000000001</v>
          </cell>
          <cell r="G50">
            <v>37142.400000000001</v>
          </cell>
          <cell r="H50">
            <v>148251.6</v>
          </cell>
          <cell r="I50">
            <v>0</v>
          </cell>
          <cell r="J50">
            <v>1344.75</v>
          </cell>
          <cell r="K50"/>
          <cell r="L50">
            <v>149596.35</v>
          </cell>
        </row>
        <row r="51">
          <cell r="A51">
            <v>3412241</v>
          </cell>
          <cell r="B51" t="str">
            <v>LONGMOOR COMMUNITY PRIMARY SCHOOL</v>
          </cell>
          <cell r="C51">
            <v>28500</v>
          </cell>
          <cell r="D51">
            <v>8010</v>
          </cell>
          <cell r="E51" t="str">
            <v>Nursery Dept</v>
          </cell>
          <cell r="F51">
            <v>120840</v>
          </cell>
          <cell r="G51">
            <v>33962.400000000001</v>
          </cell>
          <cell r="H51">
            <v>154802.4</v>
          </cell>
          <cell r="I51">
            <v>0</v>
          </cell>
          <cell r="J51">
            <v>366.75</v>
          </cell>
          <cell r="K51"/>
          <cell r="L51">
            <v>155169.15</v>
          </cell>
        </row>
        <row r="52">
          <cell r="A52">
            <v>3412226</v>
          </cell>
          <cell r="B52" t="str">
            <v>Mab Lane Primary</v>
          </cell>
          <cell r="C52">
            <v>19155</v>
          </cell>
          <cell r="D52">
            <v>4800</v>
          </cell>
          <cell r="E52" t="str">
            <v>Nursery Dept</v>
          </cell>
          <cell r="F52">
            <v>81217.2</v>
          </cell>
          <cell r="G52">
            <v>20352</v>
          </cell>
          <cell r="H52">
            <v>101569.2</v>
          </cell>
          <cell r="I52">
            <v>12229.027499999998</v>
          </cell>
          <cell r="J52">
            <v>978</v>
          </cell>
          <cell r="K52"/>
          <cell r="L52">
            <v>114776.22749999999</v>
          </cell>
        </row>
        <row r="53">
          <cell r="A53">
            <v>3412098</v>
          </cell>
          <cell r="B53" t="str">
            <v>Matthew Arnold Teaching School</v>
          </cell>
          <cell r="C53">
            <v>25470</v>
          </cell>
          <cell r="D53">
            <v>0</v>
          </cell>
          <cell r="E53" t="str">
            <v>Nursery Dept</v>
          </cell>
          <cell r="F53">
            <v>107992.8</v>
          </cell>
          <cell r="G53">
            <v>0</v>
          </cell>
          <cell r="H53">
            <v>107992.8</v>
          </cell>
          <cell r="I53">
            <v>13002.434999999999</v>
          </cell>
          <cell r="J53">
            <v>733.5</v>
          </cell>
          <cell r="K53"/>
          <cell r="L53">
            <v>121728.735</v>
          </cell>
        </row>
        <row r="54">
          <cell r="A54">
            <v>3412170</v>
          </cell>
          <cell r="B54" t="str">
            <v>MIDDLEFIELD COMMUNITY PRIMARY</v>
          </cell>
          <cell r="C54">
            <v>22275</v>
          </cell>
          <cell r="D54">
            <v>0</v>
          </cell>
          <cell r="E54" t="str">
            <v>Nursery Dept</v>
          </cell>
          <cell r="F54">
            <v>94446</v>
          </cell>
          <cell r="G54">
            <v>0</v>
          </cell>
          <cell r="H54">
            <v>94446</v>
          </cell>
          <cell r="I54">
            <v>11371.387499999999</v>
          </cell>
          <cell r="J54">
            <v>489</v>
          </cell>
          <cell r="K54"/>
          <cell r="L54">
            <v>106306.3875</v>
          </cell>
        </row>
        <row r="55">
          <cell r="A55">
            <v>3412240</v>
          </cell>
          <cell r="B55" t="str">
            <v>MONKSDOWN PRIMARY SCHOOL</v>
          </cell>
          <cell r="C55">
            <v>20865</v>
          </cell>
          <cell r="D55">
            <v>0</v>
          </cell>
          <cell r="E55" t="str">
            <v>Nursery Dept</v>
          </cell>
          <cell r="F55">
            <v>88467.6</v>
          </cell>
          <cell r="G55">
            <v>0</v>
          </cell>
          <cell r="H55">
            <v>88467.6</v>
          </cell>
          <cell r="I55">
            <v>4260.6329999999998</v>
          </cell>
          <cell r="J55">
            <v>855.75</v>
          </cell>
          <cell r="K55"/>
          <cell r="L55">
            <v>93583.983000000007</v>
          </cell>
        </row>
        <row r="56">
          <cell r="A56">
            <v>3412223</v>
          </cell>
          <cell r="B56" t="str">
            <v>New Park Primary School</v>
          </cell>
          <cell r="C56">
            <v>30645</v>
          </cell>
          <cell r="D56">
            <v>0</v>
          </cell>
          <cell r="E56" t="str">
            <v>Nursery Dept</v>
          </cell>
          <cell r="F56">
            <v>129934.8</v>
          </cell>
          <cell r="G56">
            <v>0</v>
          </cell>
          <cell r="H56">
            <v>129934.8</v>
          </cell>
          <cell r="I56">
            <v>6257.7089999999998</v>
          </cell>
          <cell r="J56">
            <v>1833.75</v>
          </cell>
          <cell r="K56"/>
          <cell r="L56">
            <v>138026.25899999999</v>
          </cell>
        </row>
        <row r="57">
          <cell r="A57">
            <v>3412199</v>
          </cell>
          <cell r="B57" t="str">
            <v>NORMAN PANNELL SCHOOL</v>
          </cell>
          <cell r="C57">
            <v>14820</v>
          </cell>
          <cell r="D57">
            <v>3285</v>
          </cell>
          <cell r="E57" t="str">
            <v>Nursery Dept</v>
          </cell>
          <cell r="F57">
            <v>62836.800000000003</v>
          </cell>
          <cell r="G57">
            <v>13928.400000000001</v>
          </cell>
          <cell r="H57">
            <v>76765.200000000012</v>
          </cell>
          <cell r="I57">
            <v>3697.0409999999997</v>
          </cell>
          <cell r="J57">
            <v>244.5</v>
          </cell>
          <cell r="K57"/>
          <cell r="L57">
            <v>80706.741000000009</v>
          </cell>
        </row>
        <row r="58">
          <cell r="A58">
            <v>3412110</v>
          </cell>
          <cell r="B58" t="str">
            <v>Northcote CP JMI School</v>
          </cell>
          <cell r="C58">
            <v>22470</v>
          </cell>
          <cell r="D58">
            <v>4890</v>
          </cell>
          <cell r="E58" t="str">
            <v>Nursery Dept</v>
          </cell>
          <cell r="F58">
            <v>95272.8</v>
          </cell>
          <cell r="G58">
            <v>20733.600000000002</v>
          </cell>
          <cell r="H58">
            <v>116006.40000000001</v>
          </cell>
          <cell r="I58">
            <v>5586.9119999999994</v>
          </cell>
          <cell r="J58">
            <v>489</v>
          </cell>
          <cell r="K58"/>
          <cell r="L58">
            <v>122082.31200000001</v>
          </cell>
        </row>
        <row r="59">
          <cell r="A59">
            <v>3412113</v>
          </cell>
          <cell r="B59" t="str">
            <v>Northway Primary &amp; Nurs School</v>
          </cell>
          <cell r="C59">
            <v>20493</v>
          </cell>
          <cell r="D59">
            <v>0</v>
          </cell>
          <cell r="E59" t="str">
            <v>Nursery Dept</v>
          </cell>
          <cell r="F59">
            <v>86890.32</v>
          </cell>
          <cell r="G59">
            <v>0</v>
          </cell>
          <cell r="H59">
            <v>86890.32</v>
          </cell>
          <cell r="I59">
            <v>0</v>
          </cell>
          <cell r="J59">
            <v>855.75</v>
          </cell>
          <cell r="K59"/>
          <cell r="L59">
            <v>87746.07</v>
          </cell>
        </row>
        <row r="60">
          <cell r="A60">
            <v>3413960</v>
          </cell>
          <cell r="B60" t="str">
            <v>OUR LADY &amp; ST. PHILOMENA'S RC</v>
          </cell>
          <cell r="C60">
            <v>7389</v>
          </cell>
          <cell r="D60">
            <v>0</v>
          </cell>
          <cell r="E60" t="str">
            <v>Nursery Dept</v>
          </cell>
          <cell r="F60">
            <v>31329.360000000001</v>
          </cell>
          <cell r="G60">
            <v>0</v>
          </cell>
          <cell r="H60">
            <v>31329.360000000001</v>
          </cell>
          <cell r="I60">
            <v>3772.0844999999995</v>
          </cell>
          <cell r="J60">
            <v>244.5</v>
          </cell>
          <cell r="K60"/>
          <cell r="L60">
            <v>35345.944499999998</v>
          </cell>
        </row>
        <row r="61">
          <cell r="A61">
            <v>3413511</v>
          </cell>
          <cell r="B61" t="str">
            <v>Our Lady and St Swithin's Cath.</v>
          </cell>
          <cell r="C61">
            <v>11265</v>
          </cell>
          <cell r="D61">
            <v>2820</v>
          </cell>
          <cell r="E61" t="str">
            <v>Nursery Dept</v>
          </cell>
          <cell r="F61">
            <v>47763.600000000006</v>
          </cell>
          <cell r="G61">
            <v>11956.800000000001</v>
          </cell>
          <cell r="H61">
            <v>59720.400000000009</v>
          </cell>
          <cell r="I61">
            <v>2876.1569999999997</v>
          </cell>
          <cell r="J61">
            <v>489</v>
          </cell>
          <cell r="K61"/>
          <cell r="L61">
            <v>63085.557000000008</v>
          </cell>
        </row>
        <row r="62">
          <cell r="A62">
            <v>3413523</v>
          </cell>
          <cell r="B62" t="str">
            <v>Our Lady Immaculate Catholic Primary School</v>
          </cell>
          <cell r="C62">
            <v>21945</v>
          </cell>
          <cell r="D62">
            <v>8130</v>
          </cell>
          <cell r="E62" t="str">
            <v>Nursery Dept</v>
          </cell>
          <cell r="F62">
            <v>93046.8</v>
          </cell>
          <cell r="G62">
            <v>34471.200000000004</v>
          </cell>
          <cell r="H62">
            <v>127518</v>
          </cell>
          <cell r="I62">
            <v>15353.287499999999</v>
          </cell>
          <cell r="J62">
            <v>855.75</v>
          </cell>
          <cell r="K62"/>
          <cell r="L62">
            <v>143727.03750000001</v>
          </cell>
        </row>
        <row r="63">
          <cell r="A63">
            <v>3412239</v>
          </cell>
          <cell r="B63" t="str">
            <v>Our Lady of the Assumption RC</v>
          </cell>
          <cell r="C63">
            <v>12225</v>
          </cell>
          <cell r="D63">
            <v>840</v>
          </cell>
          <cell r="E63" t="str">
            <v>Nursery Dept</v>
          </cell>
          <cell r="F63">
            <v>51834</v>
          </cell>
          <cell r="G63">
            <v>3561.6000000000004</v>
          </cell>
          <cell r="H63">
            <v>55395.6</v>
          </cell>
          <cell r="I63">
            <v>0</v>
          </cell>
          <cell r="J63">
            <v>0</v>
          </cell>
          <cell r="K63"/>
          <cell r="L63">
            <v>55395.6</v>
          </cell>
        </row>
        <row r="64">
          <cell r="A64">
            <v>3413026</v>
          </cell>
          <cell r="B64" t="str">
            <v>PHOENIX PRIMARY SCHOOL</v>
          </cell>
          <cell r="C64">
            <v>10380</v>
          </cell>
          <cell r="D64">
            <v>360</v>
          </cell>
          <cell r="E64" t="str">
            <v>Nursery Dept</v>
          </cell>
          <cell r="F64">
            <v>44011.200000000004</v>
          </cell>
          <cell r="G64">
            <v>1526.4</v>
          </cell>
          <cell r="H64">
            <v>45537.600000000006</v>
          </cell>
          <cell r="I64">
            <v>2193.1079999999997</v>
          </cell>
          <cell r="J64">
            <v>1100.25</v>
          </cell>
          <cell r="K64"/>
          <cell r="L64">
            <v>48830.958000000006</v>
          </cell>
        </row>
        <row r="65">
          <cell r="A65">
            <v>3413961</v>
          </cell>
          <cell r="B65" t="str">
            <v>Pinehurst Primary</v>
          </cell>
          <cell r="C65">
            <v>19125</v>
          </cell>
          <cell r="D65">
            <v>1725</v>
          </cell>
          <cell r="E65" t="str">
            <v>Day Nursery</v>
          </cell>
          <cell r="F65">
            <v>81090</v>
          </cell>
          <cell r="G65">
            <v>7314</v>
          </cell>
          <cell r="H65">
            <v>88404</v>
          </cell>
          <cell r="I65">
            <v>10643.924999999999</v>
          </cell>
          <cell r="J65">
            <v>611.25</v>
          </cell>
          <cell r="K65"/>
          <cell r="L65">
            <v>99659.175000000003</v>
          </cell>
        </row>
        <row r="66">
          <cell r="A66">
            <v>3412123</v>
          </cell>
          <cell r="B66" t="str">
            <v>Pleasant Street CP  School</v>
          </cell>
          <cell r="C66">
            <v>18405</v>
          </cell>
          <cell r="D66">
            <v>3210</v>
          </cell>
          <cell r="E66" t="str">
            <v>Nursery Dept</v>
          </cell>
          <cell r="F66">
            <v>78037.2</v>
          </cell>
          <cell r="G66">
            <v>13610.400000000001</v>
          </cell>
          <cell r="H66">
            <v>91647.6</v>
          </cell>
          <cell r="I66">
            <v>4413.7829999999994</v>
          </cell>
          <cell r="J66">
            <v>1833.75</v>
          </cell>
          <cell r="K66"/>
          <cell r="L66">
            <v>97895.133000000002</v>
          </cell>
        </row>
        <row r="67">
          <cell r="A67">
            <v>3412130</v>
          </cell>
          <cell r="B67" t="str">
            <v>Ranworth Primary</v>
          </cell>
          <cell r="C67">
            <v>17025</v>
          </cell>
          <cell r="D67">
            <v>5640</v>
          </cell>
          <cell r="E67" t="str">
            <v>Day Nursery</v>
          </cell>
          <cell r="F67">
            <v>72186</v>
          </cell>
          <cell r="G67">
            <v>23913.600000000002</v>
          </cell>
          <cell r="H67">
            <v>96099.6</v>
          </cell>
          <cell r="I67">
            <v>11570.482499999998</v>
          </cell>
          <cell r="J67">
            <v>366.75</v>
          </cell>
          <cell r="K67"/>
          <cell r="L67">
            <v>108036.8325</v>
          </cell>
        </row>
        <row r="68">
          <cell r="A68">
            <v>3412034</v>
          </cell>
          <cell r="B68" t="str">
            <v>Rice Lane Primary School</v>
          </cell>
          <cell r="C68">
            <v>32310</v>
          </cell>
          <cell r="D68">
            <v>14295</v>
          </cell>
          <cell r="E68" t="str">
            <v>Nursery Dept</v>
          </cell>
          <cell r="F68">
            <v>136994.4</v>
          </cell>
          <cell r="G68">
            <v>60610.8</v>
          </cell>
          <cell r="H68">
            <v>197605.2</v>
          </cell>
          <cell r="I68">
            <v>0</v>
          </cell>
          <cell r="J68">
            <v>244.5</v>
          </cell>
          <cell r="K68"/>
          <cell r="L68">
            <v>197849.7</v>
          </cell>
        </row>
        <row r="69">
          <cell r="A69">
            <v>3413966</v>
          </cell>
          <cell r="B69" t="str">
            <v>Roscoe Primary School</v>
          </cell>
          <cell r="C69">
            <v>22125</v>
          </cell>
          <cell r="D69">
            <v>0</v>
          </cell>
          <cell r="E69" t="str">
            <v>Nursery Dept</v>
          </cell>
          <cell r="F69">
            <v>93810</v>
          </cell>
          <cell r="G69">
            <v>0</v>
          </cell>
          <cell r="H69">
            <v>93810</v>
          </cell>
          <cell r="I69">
            <v>0</v>
          </cell>
          <cell r="J69">
            <v>611.25</v>
          </cell>
          <cell r="K69"/>
          <cell r="L69">
            <v>94421.25</v>
          </cell>
        </row>
        <row r="70">
          <cell r="A70">
            <v>3412011</v>
          </cell>
          <cell r="B70" t="str">
            <v>Rudston Primary (Bright Stars)</v>
          </cell>
          <cell r="C70">
            <v>20907</v>
          </cell>
          <cell r="D70">
            <v>6715</v>
          </cell>
          <cell r="E70" t="str">
            <v>Day Nursery</v>
          </cell>
          <cell r="F70">
            <v>88645.680000000008</v>
          </cell>
          <cell r="G70">
            <v>28471.600000000002</v>
          </cell>
          <cell r="H70">
            <v>117117.28000000001</v>
          </cell>
          <cell r="I70">
            <v>0</v>
          </cell>
          <cell r="J70">
            <v>0</v>
          </cell>
          <cell r="K70"/>
          <cell r="L70">
            <v>117117.28000000001</v>
          </cell>
        </row>
        <row r="71">
          <cell r="A71">
            <v>3413528</v>
          </cell>
          <cell r="B71" t="str">
            <v>Sacred Heart Catholic School</v>
          </cell>
          <cell r="C71">
            <v>9870</v>
          </cell>
          <cell r="D71">
            <v>720</v>
          </cell>
          <cell r="E71" t="str">
            <v>Nursery Dept</v>
          </cell>
          <cell r="F71">
            <v>41848.800000000003</v>
          </cell>
          <cell r="G71">
            <v>3052.8</v>
          </cell>
          <cell r="H71">
            <v>44901.600000000006</v>
          </cell>
          <cell r="I71">
            <v>2162.4780000000001</v>
          </cell>
          <cell r="J71">
            <v>855.75</v>
          </cell>
          <cell r="K71"/>
          <cell r="L71">
            <v>47919.828000000009</v>
          </cell>
        </row>
        <row r="72">
          <cell r="A72">
            <v>3412227</v>
          </cell>
          <cell r="B72" t="str">
            <v>Smithdown CP School</v>
          </cell>
          <cell r="C72">
            <v>28005</v>
          </cell>
          <cell r="D72">
            <v>0</v>
          </cell>
          <cell r="E72" t="str">
            <v>Nursery Dept</v>
          </cell>
          <cell r="F72">
            <v>118741.20000000001</v>
          </cell>
          <cell r="G72">
            <v>0</v>
          </cell>
          <cell r="H72">
            <v>118741.20000000001</v>
          </cell>
          <cell r="I72">
            <v>14296.552499999998</v>
          </cell>
          <cell r="J72">
            <v>4645.5</v>
          </cell>
          <cell r="K72"/>
          <cell r="L72">
            <v>137683.2525</v>
          </cell>
        </row>
        <row r="73">
          <cell r="A73">
            <v>3412065</v>
          </cell>
          <cell r="B73" t="str">
            <v>SPRINGWOOD HEATH PRIMARY SCHOOL</v>
          </cell>
          <cell r="C73">
            <v>11175</v>
          </cell>
          <cell r="D73">
            <v>0</v>
          </cell>
          <cell r="E73" t="str">
            <v>Nursery Dept</v>
          </cell>
          <cell r="F73">
            <v>47382</v>
          </cell>
          <cell r="G73">
            <v>0</v>
          </cell>
          <cell r="H73">
            <v>47382</v>
          </cell>
          <cell r="I73">
            <v>0</v>
          </cell>
          <cell r="J73">
            <v>0</v>
          </cell>
          <cell r="K73"/>
          <cell r="L73">
            <v>47382</v>
          </cell>
        </row>
        <row r="74">
          <cell r="A74">
            <v>3413601</v>
          </cell>
          <cell r="B74" t="str">
            <v>ST AMBROSE RC PRIMARY SCHOOL</v>
          </cell>
          <cell r="C74">
            <v>17955</v>
          </cell>
          <cell r="D74">
            <v>0</v>
          </cell>
          <cell r="E74" t="str">
            <v>Nursery Dept</v>
          </cell>
          <cell r="F74">
            <v>76129.2</v>
          </cell>
          <cell r="G74">
            <v>0</v>
          </cell>
          <cell r="H74">
            <v>76129.2</v>
          </cell>
          <cell r="I74">
            <v>9166.0274999999983</v>
          </cell>
          <cell r="J74">
            <v>489</v>
          </cell>
          <cell r="K74"/>
          <cell r="L74">
            <v>85784.227499999994</v>
          </cell>
        </row>
        <row r="75">
          <cell r="A75">
            <v>3413543</v>
          </cell>
          <cell r="B75" t="str">
            <v>St Austin's Catholic Primary</v>
          </cell>
          <cell r="C75">
            <v>17100</v>
          </cell>
          <cell r="D75">
            <v>11985</v>
          </cell>
          <cell r="E75" t="str">
            <v>Nursery Dept</v>
          </cell>
          <cell r="F75">
            <v>72504</v>
          </cell>
          <cell r="G75">
            <v>50816.4</v>
          </cell>
          <cell r="H75">
            <v>123320.4</v>
          </cell>
          <cell r="I75">
            <v>0</v>
          </cell>
          <cell r="J75">
            <v>0</v>
          </cell>
          <cell r="K75"/>
          <cell r="L75">
            <v>123320.4</v>
          </cell>
        </row>
        <row r="76">
          <cell r="A76">
            <v>3413550</v>
          </cell>
          <cell r="B76" t="str">
            <v>ST CLARES CATHOLIC PRIMARY SCH</v>
          </cell>
          <cell r="C76">
            <v>8610</v>
          </cell>
          <cell r="D76">
            <v>0</v>
          </cell>
          <cell r="E76" t="str">
            <v>Nursery Dept</v>
          </cell>
          <cell r="F76">
            <v>36506.400000000001</v>
          </cell>
          <cell r="G76">
            <v>0</v>
          </cell>
          <cell r="H76">
            <v>36506.400000000001</v>
          </cell>
          <cell r="I76">
            <v>4395.4049999999997</v>
          </cell>
          <cell r="J76">
            <v>1222.5</v>
          </cell>
          <cell r="K76"/>
          <cell r="L76">
            <v>42124.305</v>
          </cell>
        </row>
        <row r="77">
          <cell r="A77">
            <v>3413001</v>
          </cell>
          <cell r="B77" t="str">
            <v>ST CLEOPAS C.E. J.M.I.</v>
          </cell>
          <cell r="C77">
            <v>16665</v>
          </cell>
          <cell r="D77">
            <v>0</v>
          </cell>
          <cell r="E77" t="str">
            <v>Nursery Dept</v>
          </cell>
          <cell r="F77">
            <v>70659.600000000006</v>
          </cell>
          <cell r="G77">
            <v>0</v>
          </cell>
          <cell r="H77">
            <v>70659.600000000006</v>
          </cell>
          <cell r="I77">
            <v>8507.4825000000001</v>
          </cell>
          <cell r="J77">
            <v>611.25</v>
          </cell>
          <cell r="K77"/>
          <cell r="L77">
            <v>79778.332500000004</v>
          </cell>
        </row>
        <row r="78">
          <cell r="A78">
            <v>3413527</v>
          </cell>
          <cell r="B78" t="str">
            <v>ST FINBARS CATHOLIC PRIMARY</v>
          </cell>
          <cell r="C78">
            <v>8250</v>
          </cell>
          <cell r="D78">
            <v>2190</v>
          </cell>
          <cell r="E78" t="str">
            <v>Nursery Dept</v>
          </cell>
          <cell r="F78">
            <v>34980</v>
          </cell>
          <cell r="G78">
            <v>9285.6</v>
          </cell>
          <cell r="H78">
            <v>44265.599999999999</v>
          </cell>
          <cell r="I78">
            <v>5329.62</v>
          </cell>
          <cell r="J78">
            <v>366.75</v>
          </cell>
          <cell r="K78"/>
          <cell r="L78">
            <v>49961.97</v>
          </cell>
        </row>
        <row r="79">
          <cell r="A79">
            <v>3413553</v>
          </cell>
          <cell r="B79" t="str">
            <v>St Francis De Sales Infant and Nursery</v>
          </cell>
          <cell r="C79">
            <v>39195</v>
          </cell>
          <cell r="D79">
            <v>6810</v>
          </cell>
          <cell r="E79" t="str">
            <v>Nursery Dept</v>
          </cell>
          <cell r="F79">
            <v>166186.80000000002</v>
          </cell>
          <cell r="G79">
            <v>28874.400000000001</v>
          </cell>
          <cell r="H79">
            <v>195061.2</v>
          </cell>
          <cell r="I79">
            <v>23485.552499999998</v>
          </cell>
          <cell r="J79">
            <v>366.75</v>
          </cell>
          <cell r="K79"/>
          <cell r="L79">
            <v>218913.5025</v>
          </cell>
        </row>
        <row r="80">
          <cell r="A80">
            <v>3413633</v>
          </cell>
          <cell r="B80" t="str">
            <v>St Gregory's Catholic Primary</v>
          </cell>
          <cell r="C80">
            <v>16341</v>
          </cell>
          <cell r="D80">
            <v>7245</v>
          </cell>
          <cell r="E80" t="str">
            <v>Nursery Dept</v>
          </cell>
          <cell r="F80">
            <v>69285.84</v>
          </cell>
          <cell r="G80">
            <v>30718.800000000003</v>
          </cell>
          <cell r="H80">
            <v>100004.64</v>
          </cell>
          <cell r="I80">
            <v>4816.2611999999999</v>
          </cell>
          <cell r="J80">
            <v>0</v>
          </cell>
          <cell r="K80"/>
          <cell r="L80">
            <v>104820.90119999999</v>
          </cell>
        </row>
        <row r="81">
          <cell r="A81">
            <v>3413571</v>
          </cell>
          <cell r="B81" t="str">
            <v>St Michaels Catholic Primary</v>
          </cell>
          <cell r="C81">
            <v>17175</v>
          </cell>
          <cell r="D81">
            <v>1605</v>
          </cell>
          <cell r="E81" t="str">
            <v>Nursery Dept</v>
          </cell>
          <cell r="F81">
            <v>72822</v>
          </cell>
          <cell r="G81">
            <v>6805.2000000000007</v>
          </cell>
          <cell r="H81">
            <v>79627.199999999997</v>
          </cell>
          <cell r="I81">
            <v>3834.8759999999997</v>
          </cell>
          <cell r="J81">
            <v>2078.25</v>
          </cell>
          <cell r="K81"/>
          <cell r="L81">
            <v>85540.326000000001</v>
          </cell>
        </row>
        <row r="82">
          <cell r="A82">
            <v>3413573</v>
          </cell>
          <cell r="B82" t="str">
            <v>St Nicholas RC Primary School</v>
          </cell>
          <cell r="C82">
            <v>9525</v>
          </cell>
          <cell r="D82">
            <v>1800</v>
          </cell>
          <cell r="E82" t="str">
            <v>Nursery Dept</v>
          </cell>
          <cell r="F82">
            <v>40386</v>
          </cell>
          <cell r="G82">
            <v>7632</v>
          </cell>
          <cell r="H82">
            <v>48018</v>
          </cell>
          <cell r="I82">
            <v>2312.5650000000001</v>
          </cell>
          <cell r="J82">
            <v>611.25</v>
          </cell>
          <cell r="K82"/>
          <cell r="L82">
            <v>50941.815000000002</v>
          </cell>
        </row>
        <row r="83">
          <cell r="A83">
            <v>3413967</v>
          </cell>
          <cell r="B83" t="str">
            <v>St Teresa of Lisieux Catholic Primary (Opened 1/9/11)</v>
          </cell>
          <cell r="C83">
            <v>23685</v>
          </cell>
          <cell r="D83">
            <v>0</v>
          </cell>
          <cell r="E83" t="str">
            <v>Nursery Dept</v>
          </cell>
          <cell r="F83">
            <v>100424.40000000001</v>
          </cell>
          <cell r="G83">
            <v>0</v>
          </cell>
          <cell r="H83">
            <v>100424.40000000001</v>
          </cell>
          <cell r="I83">
            <v>12091.192499999999</v>
          </cell>
          <cell r="J83">
            <v>978</v>
          </cell>
          <cell r="K83"/>
          <cell r="L83">
            <v>113493.59250000001</v>
          </cell>
        </row>
        <row r="84">
          <cell r="A84">
            <v>3413310</v>
          </cell>
          <cell r="B84" t="str">
            <v>St. Annes (Stanley) CE JMI Sch</v>
          </cell>
          <cell r="C84">
            <v>17340</v>
          </cell>
          <cell r="D84">
            <v>4878</v>
          </cell>
          <cell r="E84" t="str">
            <v>Nursery Dept</v>
          </cell>
          <cell r="F84">
            <v>73521.600000000006</v>
          </cell>
          <cell r="G84">
            <v>20682.72</v>
          </cell>
          <cell r="H84">
            <v>94204.32</v>
          </cell>
          <cell r="I84">
            <v>0</v>
          </cell>
          <cell r="J84">
            <v>855.75</v>
          </cell>
          <cell r="K84"/>
          <cell r="L84">
            <v>95060.07</v>
          </cell>
        </row>
        <row r="85">
          <cell r="A85">
            <v>3413644</v>
          </cell>
          <cell r="B85" t="str">
            <v>St. Anne's RC Primary School</v>
          </cell>
          <cell r="C85">
            <v>11745</v>
          </cell>
          <cell r="D85">
            <v>0</v>
          </cell>
          <cell r="E85" t="str">
            <v>Nursery Dept</v>
          </cell>
          <cell r="F85">
            <v>49798.8</v>
          </cell>
          <cell r="G85">
            <v>0</v>
          </cell>
          <cell r="H85">
            <v>49798.8</v>
          </cell>
          <cell r="I85">
            <v>5995.8224999999993</v>
          </cell>
          <cell r="J85">
            <v>733.5</v>
          </cell>
          <cell r="K85"/>
          <cell r="L85">
            <v>56528.122500000005</v>
          </cell>
        </row>
        <row r="86">
          <cell r="A86">
            <v>3413632</v>
          </cell>
          <cell r="B86" t="str">
            <v>St. Cecilia's RC Infant School</v>
          </cell>
          <cell r="C86">
            <v>21315</v>
          </cell>
          <cell r="D86">
            <v>0</v>
          </cell>
          <cell r="E86" t="str">
            <v>Nursery Dept</v>
          </cell>
          <cell r="F86">
            <v>90375.6</v>
          </cell>
          <cell r="G86">
            <v>0</v>
          </cell>
          <cell r="H86">
            <v>90375.6</v>
          </cell>
          <cell r="I86">
            <v>0</v>
          </cell>
          <cell r="J86">
            <v>489</v>
          </cell>
          <cell r="K86"/>
          <cell r="L86">
            <v>90864.6</v>
          </cell>
        </row>
        <row r="87">
          <cell r="A87">
            <v>3413024</v>
          </cell>
          <cell r="B87" t="str">
            <v>St. Christophers Catholic Prim</v>
          </cell>
          <cell r="C87">
            <v>21750</v>
          </cell>
          <cell r="D87">
            <v>0</v>
          </cell>
          <cell r="E87" t="str">
            <v>Nursery Dept</v>
          </cell>
          <cell r="F87">
            <v>92220</v>
          </cell>
          <cell r="G87">
            <v>0</v>
          </cell>
          <cell r="H87">
            <v>92220</v>
          </cell>
          <cell r="I87">
            <v>11103.374999999998</v>
          </cell>
          <cell r="J87">
            <v>978</v>
          </cell>
          <cell r="K87"/>
          <cell r="L87">
            <v>104301.375</v>
          </cell>
        </row>
        <row r="88">
          <cell r="A88">
            <v>3413551</v>
          </cell>
          <cell r="B88" t="str">
            <v>St. Cuthberts Catholic Primary &amp; Nursery School</v>
          </cell>
          <cell r="C88">
            <v>13785</v>
          </cell>
          <cell r="D88">
            <v>2190</v>
          </cell>
          <cell r="E88" t="str">
            <v>Nursery Dept</v>
          </cell>
          <cell r="F88">
            <v>58448.4</v>
          </cell>
          <cell r="G88">
            <v>9285.6</v>
          </cell>
          <cell r="H88">
            <v>67734</v>
          </cell>
          <cell r="I88">
            <v>3262.0949999999998</v>
          </cell>
          <cell r="J88">
            <v>1467</v>
          </cell>
          <cell r="K88"/>
          <cell r="L88">
            <v>72463.095000000001</v>
          </cell>
        </row>
        <row r="89">
          <cell r="A89">
            <v>3412234</v>
          </cell>
          <cell r="B89" t="str">
            <v>St. John's Catholic Primary</v>
          </cell>
          <cell r="C89">
            <v>45945</v>
          </cell>
          <cell r="D89">
            <v>14775</v>
          </cell>
          <cell r="E89" t="str">
            <v>Nursery Dept</v>
          </cell>
          <cell r="F89">
            <v>194806.80000000002</v>
          </cell>
          <cell r="G89">
            <v>62646</v>
          </cell>
          <cell r="H89">
            <v>257452.80000000002</v>
          </cell>
          <cell r="I89">
            <v>30997.559999999998</v>
          </cell>
          <cell r="J89">
            <v>3545.25</v>
          </cell>
          <cell r="K89"/>
          <cell r="L89">
            <v>291995.61</v>
          </cell>
        </row>
        <row r="90">
          <cell r="A90">
            <v>3412004</v>
          </cell>
          <cell r="B90" t="str">
            <v>St. Margaret's Anfield CE Primary</v>
          </cell>
          <cell r="C90">
            <v>22185</v>
          </cell>
          <cell r="D90">
            <v>0</v>
          </cell>
          <cell r="E90" t="str">
            <v>Nursery Dept</v>
          </cell>
          <cell r="F90">
            <v>94064.400000000009</v>
          </cell>
          <cell r="G90">
            <v>0</v>
          </cell>
          <cell r="H90">
            <v>94064.400000000009</v>
          </cell>
          <cell r="I90">
            <v>11325.442499999999</v>
          </cell>
          <cell r="J90">
            <v>1100.25</v>
          </cell>
          <cell r="K90"/>
          <cell r="L90">
            <v>106490.09250000001</v>
          </cell>
        </row>
        <row r="91">
          <cell r="A91">
            <v>3412237</v>
          </cell>
          <cell r="B91" t="str">
            <v>St. Michael in the Hamlet Prim</v>
          </cell>
          <cell r="C91">
            <v>16362</v>
          </cell>
          <cell r="D91">
            <v>6000</v>
          </cell>
          <cell r="E91" t="str">
            <v>Nursery Dept</v>
          </cell>
          <cell r="F91">
            <v>69374.880000000005</v>
          </cell>
          <cell r="G91">
            <v>25440</v>
          </cell>
          <cell r="H91">
            <v>94814.88</v>
          </cell>
          <cell r="I91">
            <v>0</v>
          </cell>
          <cell r="J91">
            <v>366.75</v>
          </cell>
          <cell r="K91"/>
          <cell r="L91">
            <v>95181.63</v>
          </cell>
        </row>
        <row r="92">
          <cell r="A92">
            <v>3413582</v>
          </cell>
          <cell r="B92" t="str">
            <v>St. PATRICK'S CATHOLIC PRIMARY</v>
          </cell>
          <cell r="C92">
            <v>17655</v>
          </cell>
          <cell r="D92">
            <v>2820</v>
          </cell>
          <cell r="E92" t="str">
            <v>Nursery Dept</v>
          </cell>
          <cell r="F92">
            <v>74857.2</v>
          </cell>
          <cell r="G92">
            <v>11956.800000000001</v>
          </cell>
          <cell r="H92">
            <v>86814</v>
          </cell>
          <cell r="I92">
            <v>10452.487499999999</v>
          </cell>
          <cell r="J92">
            <v>1956</v>
          </cell>
          <cell r="K92"/>
          <cell r="L92">
            <v>99222.487500000003</v>
          </cell>
        </row>
        <row r="93">
          <cell r="A93">
            <v>3413588</v>
          </cell>
          <cell r="B93" t="str">
            <v>St. Sebastian's Catholic Primary School</v>
          </cell>
          <cell r="C93">
            <v>19896</v>
          </cell>
          <cell r="D93">
            <v>0</v>
          </cell>
          <cell r="E93" t="str">
            <v>Nursery Dept</v>
          </cell>
          <cell r="F93">
            <v>84359.040000000008</v>
          </cell>
          <cell r="G93">
            <v>0</v>
          </cell>
          <cell r="H93">
            <v>84359.040000000008</v>
          </cell>
          <cell r="I93">
            <v>4062.7631999999999</v>
          </cell>
          <cell r="J93">
            <v>1222.5</v>
          </cell>
          <cell r="K93"/>
          <cell r="L93">
            <v>89644.303200000009</v>
          </cell>
        </row>
        <row r="94">
          <cell r="A94">
            <v>3413011</v>
          </cell>
          <cell r="B94" t="str">
            <v>St. Silas CE Primary School</v>
          </cell>
          <cell r="C94">
            <v>22035</v>
          </cell>
          <cell r="D94">
            <v>360</v>
          </cell>
          <cell r="E94" t="str">
            <v>Nursery Dept</v>
          </cell>
          <cell r="F94">
            <v>93428.400000000009</v>
          </cell>
          <cell r="G94">
            <v>1526.4</v>
          </cell>
          <cell r="H94">
            <v>94954.8</v>
          </cell>
          <cell r="I94">
            <v>11432.647499999999</v>
          </cell>
          <cell r="J94">
            <v>3912</v>
          </cell>
          <cell r="K94"/>
          <cell r="L94">
            <v>110299.44750000001</v>
          </cell>
        </row>
        <row r="95">
          <cell r="A95">
            <v>3413594</v>
          </cell>
          <cell r="B95" t="str">
            <v>St. Vincent de Paul School</v>
          </cell>
          <cell r="C95">
            <v>15585</v>
          </cell>
          <cell r="D95">
            <v>7365</v>
          </cell>
          <cell r="E95" t="str">
            <v>Nursery Dept</v>
          </cell>
          <cell r="F95">
            <v>66080.400000000009</v>
          </cell>
          <cell r="G95">
            <v>31227.600000000002</v>
          </cell>
          <cell r="H95">
            <v>97308.000000000015</v>
          </cell>
          <cell r="I95">
            <v>4686.3899999999994</v>
          </cell>
          <cell r="J95">
            <v>1222.5</v>
          </cell>
          <cell r="K95"/>
          <cell r="L95">
            <v>103216.89000000001</v>
          </cell>
        </row>
        <row r="96">
          <cell r="A96">
            <v>3412037</v>
          </cell>
          <cell r="B96" t="str">
            <v>St.Oswald's Cath Primary School</v>
          </cell>
          <cell r="C96">
            <v>27540</v>
          </cell>
          <cell r="D96">
            <v>0</v>
          </cell>
          <cell r="E96" t="str">
            <v>Nursery Dept</v>
          </cell>
          <cell r="F96">
            <v>116769.60000000001</v>
          </cell>
          <cell r="G96">
            <v>0</v>
          </cell>
          <cell r="H96">
            <v>116769.60000000001</v>
          </cell>
          <cell r="I96">
            <v>0</v>
          </cell>
          <cell r="J96">
            <v>611.25</v>
          </cell>
          <cell r="K96"/>
          <cell r="L96">
            <v>117380.85</v>
          </cell>
        </row>
        <row r="97">
          <cell r="A97">
            <v>3412238</v>
          </cell>
          <cell r="B97" t="str">
            <v>Stockton Wood Primary</v>
          </cell>
          <cell r="C97">
            <v>21975</v>
          </cell>
          <cell r="D97">
            <v>0</v>
          </cell>
          <cell r="E97" t="str">
            <v>Nursery Dept</v>
          </cell>
          <cell r="F97">
            <v>93174</v>
          </cell>
          <cell r="G97">
            <v>0</v>
          </cell>
          <cell r="H97">
            <v>93174</v>
          </cell>
          <cell r="I97">
            <v>11218.237499999999</v>
          </cell>
          <cell r="J97">
            <v>366.75</v>
          </cell>
          <cell r="K97"/>
          <cell r="L97">
            <v>104758.9875</v>
          </cell>
        </row>
        <row r="98">
          <cell r="A98">
            <v>3413020</v>
          </cell>
          <cell r="B98" t="str">
            <v>THE BEACON C E PRIMARY SCHOOL</v>
          </cell>
          <cell r="C98">
            <v>33661.5</v>
          </cell>
          <cell r="D98">
            <v>12273</v>
          </cell>
          <cell r="E98" t="str">
            <v>Nursery Dept</v>
          </cell>
          <cell r="F98">
            <v>142724.76</v>
          </cell>
          <cell r="G98">
            <v>52037.520000000004</v>
          </cell>
          <cell r="H98">
            <v>194762.28000000003</v>
          </cell>
          <cell r="I98">
            <v>23449.562249999999</v>
          </cell>
          <cell r="J98">
            <v>2934</v>
          </cell>
          <cell r="K98"/>
          <cell r="L98">
            <v>221145.84225000002</v>
          </cell>
        </row>
        <row r="99">
          <cell r="A99">
            <v>3413963</v>
          </cell>
          <cell r="B99" t="str">
            <v>Trinity Catholic Primary School</v>
          </cell>
          <cell r="C99">
            <v>21465</v>
          </cell>
          <cell r="D99">
            <v>4200</v>
          </cell>
          <cell r="E99" t="str">
            <v>Nursery Dept</v>
          </cell>
          <cell r="F99">
            <v>91011.6</v>
          </cell>
          <cell r="G99">
            <v>17808</v>
          </cell>
          <cell r="H99">
            <v>108819.6</v>
          </cell>
          <cell r="I99">
            <v>5240.7929999999997</v>
          </cell>
          <cell r="J99">
            <v>855.75</v>
          </cell>
          <cell r="K99"/>
          <cell r="L99">
            <v>114916.14300000001</v>
          </cell>
        </row>
        <row r="100">
          <cell r="A100">
            <v>3413015</v>
          </cell>
          <cell r="B100" t="str">
            <v>WAVERTREE CE JMI SCHOOL</v>
          </cell>
          <cell r="C100">
            <v>5640</v>
          </cell>
          <cell r="D100">
            <v>0</v>
          </cell>
          <cell r="E100" t="str">
            <v>Nursery Dept</v>
          </cell>
          <cell r="F100">
            <v>23913.600000000002</v>
          </cell>
          <cell r="G100">
            <v>0</v>
          </cell>
          <cell r="H100">
            <v>23913.600000000002</v>
          </cell>
          <cell r="I100">
            <v>0</v>
          </cell>
          <cell r="J100">
            <v>122.25</v>
          </cell>
          <cell r="K100"/>
          <cell r="L100">
            <v>24035.850000000002</v>
          </cell>
        </row>
        <row r="101">
          <cell r="A101">
            <v>3412236</v>
          </cell>
          <cell r="B101" t="str">
            <v>Wellesbourne Primary &amp; Nsy Sch</v>
          </cell>
          <cell r="C101">
            <v>21210</v>
          </cell>
          <cell r="D101">
            <v>0</v>
          </cell>
          <cell r="E101" t="str">
            <v>Nursery Dept</v>
          </cell>
          <cell r="F101">
            <v>89930.400000000009</v>
          </cell>
          <cell r="G101">
            <v>0</v>
          </cell>
          <cell r="H101">
            <v>89930.400000000009</v>
          </cell>
          <cell r="I101">
            <v>4331.0819999999994</v>
          </cell>
          <cell r="J101">
            <v>122.25</v>
          </cell>
          <cell r="K101"/>
          <cell r="L101">
            <v>94383.732000000004</v>
          </cell>
        </row>
        <row r="102">
          <cell r="A102">
            <v>3412128</v>
          </cell>
          <cell r="B102" t="str">
            <v>Whitefield Primary School</v>
          </cell>
          <cell r="C102">
            <v>15525</v>
          </cell>
          <cell r="D102">
            <v>0</v>
          </cell>
          <cell r="E102" t="str">
            <v>Nursery Dept</v>
          </cell>
          <cell r="F102">
            <v>65826</v>
          </cell>
          <cell r="G102">
            <v>0</v>
          </cell>
          <cell r="H102">
            <v>65826</v>
          </cell>
          <cell r="I102">
            <v>7925.5124999999989</v>
          </cell>
          <cell r="J102">
            <v>855.75</v>
          </cell>
          <cell r="K102"/>
          <cell r="L102">
            <v>74607.262499999997</v>
          </cell>
        </row>
        <row r="103">
          <cell r="A103">
            <v>3412166</v>
          </cell>
          <cell r="B103" t="str">
            <v>Windsor CP JMI School</v>
          </cell>
          <cell r="C103">
            <v>16530</v>
          </cell>
          <cell r="D103">
            <v>720</v>
          </cell>
          <cell r="E103" t="str">
            <v>Nursery Dept</v>
          </cell>
          <cell r="F103">
            <v>70087.199999999997</v>
          </cell>
          <cell r="G103">
            <v>3052.8</v>
          </cell>
          <cell r="H103">
            <v>73140</v>
          </cell>
          <cell r="I103">
            <v>8806.125</v>
          </cell>
          <cell r="J103">
            <v>1956</v>
          </cell>
          <cell r="K103"/>
          <cell r="L103">
            <v>83902.125</v>
          </cell>
        </row>
        <row r="104">
          <cell r="A104">
            <v>3412009</v>
          </cell>
          <cell r="B104" t="str">
            <v>Woolton Primary</v>
          </cell>
          <cell r="C104">
            <v>22065</v>
          </cell>
          <cell r="D104">
            <v>4500</v>
          </cell>
          <cell r="E104" t="str">
            <v>Nursery Dept</v>
          </cell>
          <cell r="F104">
            <v>93555.6</v>
          </cell>
          <cell r="G104">
            <v>19080</v>
          </cell>
          <cell r="H104">
            <v>112635.6</v>
          </cell>
          <cell r="I104">
            <v>0</v>
          </cell>
          <cell r="J104">
            <v>244.5</v>
          </cell>
          <cell r="K104"/>
          <cell r="L104">
            <v>112880.1</v>
          </cell>
        </row>
        <row r="105">
          <cell r="B105" t="str">
            <v xml:space="preserve">LA: </v>
          </cell>
          <cell r="C105">
            <v>2058277.5</v>
          </cell>
          <cell r="D105">
            <v>378622.5</v>
          </cell>
          <cell r="F105">
            <v>8727096.5999999996</v>
          </cell>
          <cell r="G105">
            <v>1605359.4000000004</v>
          </cell>
          <cell r="H105">
            <v>10332456</v>
          </cell>
          <cell r="I105">
            <v>658966.57090000005</v>
          </cell>
          <cell r="J105">
            <v>102078.75</v>
          </cell>
          <cell r="K105">
            <v>1650224.9999999998</v>
          </cell>
          <cell r="L105">
            <v>12743726.320899999</v>
          </cell>
        </row>
        <row r="106">
          <cell r="A106" t="str">
            <v>S251:</v>
          </cell>
          <cell r="B106" t="str">
            <v xml:space="preserve">Child Minder: </v>
          </cell>
          <cell r="C106">
            <v>0</v>
          </cell>
          <cell r="D106"/>
          <cell r="E106">
            <v>13902</v>
          </cell>
        </row>
        <row r="107">
          <cell r="B107" t="str">
            <v xml:space="preserve">Day: </v>
          </cell>
          <cell r="C107">
            <v>57057</v>
          </cell>
          <cell r="D107"/>
          <cell r="E107">
            <v>1215126.4887000001</v>
          </cell>
          <cell r="H107"/>
          <cell r="I107"/>
        </row>
        <row r="108">
          <cell r="B108" t="str">
            <v xml:space="preserve">Play: </v>
          </cell>
          <cell r="C108">
            <v>0</v>
          </cell>
          <cell r="D108"/>
          <cell r="E108">
            <v>95290.5</v>
          </cell>
          <cell r="H108"/>
          <cell r="I108"/>
          <cell r="L108">
            <v>12743726.320899999</v>
          </cell>
        </row>
        <row r="109">
          <cell r="B109" t="str">
            <v xml:space="preserve">Independent: </v>
          </cell>
          <cell r="C109">
            <v>0</v>
          </cell>
          <cell r="D109"/>
          <cell r="E109">
            <v>101182</v>
          </cell>
          <cell r="F109">
            <v>9148291.0500000007</v>
          </cell>
          <cell r="G109">
            <v>1269001.25</v>
          </cell>
          <cell r="H109">
            <v>10417292.300000001</v>
          </cell>
          <cell r="I109">
            <v>656801.28515000001</v>
          </cell>
          <cell r="J109">
            <v>83619</v>
          </cell>
          <cell r="K109">
            <v>1422469.2642551237</v>
          </cell>
          <cell r="L109">
            <v>12580181.849405119</v>
          </cell>
        </row>
        <row r="110">
          <cell r="B110" t="str">
            <v xml:space="preserve">Total Day/Play: </v>
          </cell>
          <cell r="C110">
            <v>57057</v>
          </cell>
          <cell r="D110"/>
          <cell r="E110">
            <v>1411598.9887000001</v>
          </cell>
          <cell r="K110"/>
          <cell r="L110"/>
        </row>
        <row r="111">
          <cell r="B111" t="str">
            <v xml:space="preserve">Nursery School: </v>
          </cell>
          <cell r="C111">
            <v>213525</v>
          </cell>
          <cell r="D111"/>
          <cell r="E111">
            <v>195105</v>
          </cell>
          <cell r="F111">
            <v>-421194.45000000112</v>
          </cell>
          <cell r="G111">
            <v>336358.15000000037</v>
          </cell>
          <cell r="H111">
            <v>-84836.300000000745</v>
          </cell>
          <cell r="I111">
            <v>2165.2857500000391</v>
          </cell>
          <cell r="J111">
            <v>18459.75</v>
          </cell>
          <cell r="K111">
            <v>227755.73574487609</v>
          </cell>
          <cell r="L111">
            <v>163544.47149487957</v>
          </cell>
        </row>
        <row r="112">
          <cell r="B112" t="str">
            <v xml:space="preserve">Nursery Dept: </v>
          </cell>
          <cell r="C112">
            <v>1787695.5</v>
          </cell>
          <cell r="D112"/>
          <cell r="E112">
            <v>2094599</v>
          </cell>
          <cell r="J112"/>
          <cell r="K112"/>
        </row>
        <row r="113">
          <cell r="B113" t="str">
            <v xml:space="preserve">Total: </v>
          </cell>
          <cell r="C113">
            <v>2058277.5</v>
          </cell>
          <cell r="D113"/>
          <cell r="I113"/>
          <cell r="J113"/>
          <cell r="K113"/>
          <cell r="L113"/>
        </row>
        <row r="114">
          <cell r="B114" t="str">
            <v xml:space="preserve">Play/Day plus Hey Green and St Silas for S251: </v>
          </cell>
          <cell r="C114">
            <v>99897</v>
          </cell>
          <cell r="D114"/>
          <cell r="I114"/>
          <cell r="J114"/>
          <cell r="K114"/>
          <cell r="L114"/>
        </row>
        <row r="115">
          <cell r="B115" t="str">
            <v xml:space="preserve">Nursery Dept less Hey Green and St Silas for S251: </v>
          </cell>
          <cell r="C115">
            <v>1744855.5</v>
          </cell>
          <cell r="D115"/>
          <cell r="I115"/>
          <cell r="J115"/>
          <cell r="K115"/>
          <cell r="L115"/>
        </row>
        <row r="116">
          <cell r="B116"/>
          <cell r="C116"/>
          <cell r="D116"/>
        </row>
        <row r="117">
          <cell r="B117"/>
          <cell r="C117"/>
          <cell r="D117"/>
        </row>
        <row r="118">
          <cell r="A118" t="str">
            <v>Day Nursery</v>
          </cell>
          <cell r="B118"/>
          <cell r="C118">
            <v>57057</v>
          </cell>
          <cell r="D118"/>
          <cell r="E118">
            <v>3</v>
          </cell>
          <cell r="F118"/>
          <cell r="G118"/>
          <cell r="H118">
            <v>301620.88</v>
          </cell>
        </row>
        <row r="119">
          <cell r="A119" t="str">
            <v>Independent</v>
          </cell>
          <cell r="B119"/>
          <cell r="C119">
            <v>0</v>
          </cell>
          <cell r="D119"/>
          <cell r="E119">
            <v>0</v>
          </cell>
          <cell r="F119"/>
          <cell r="G119"/>
          <cell r="H119">
            <v>0</v>
          </cell>
        </row>
        <row r="120">
          <cell r="A120" t="str">
            <v>Child Minder</v>
          </cell>
          <cell r="B120"/>
          <cell r="C120">
            <v>0</v>
          </cell>
          <cell r="D120"/>
          <cell r="E120">
            <v>0</v>
          </cell>
          <cell r="F120"/>
          <cell r="G120"/>
          <cell r="H120">
            <v>0</v>
          </cell>
        </row>
        <row r="121">
          <cell r="A121" t="str">
            <v>Play Group</v>
          </cell>
          <cell r="B121"/>
          <cell r="C121">
            <v>0</v>
          </cell>
          <cell r="D121"/>
          <cell r="E121">
            <v>0</v>
          </cell>
          <cell r="F121"/>
          <cell r="G121"/>
          <cell r="H121">
            <v>0</v>
          </cell>
        </row>
        <row r="122">
          <cell r="A122" t="str">
            <v>Nursery Sch</v>
          </cell>
          <cell r="B122"/>
          <cell r="C122">
            <v>213525</v>
          </cell>
          <cell r="D122"/>
          <cell r="E122">
            <v>5</v>
          </cell>
          <cell r="F122"/>
          <cell r="G122"/>
          <cell r="H122">
            <v>1220702.3599999999</v>
          </cell>
        </row>
        <row r="123">
          <cell r="A123" t="str">
            <v>Nursery Dept</v>
          </cell>
          <cell r="B123"/>
          <cell r="C123">
            <v>1787695.5</v>
          </cell>
          <cell r="D123"/>
          <cell r="E123">
            <v>87</v>
          </cell>
          <cell r="F123"/>
          <cell r="G123"/>
          <cell r="H123">
            <v>8810132.7599999998</v>
          </cell>
        </row>
        <row r="124">
          <cell r="B124"/>
          <cell r="C124">
            <v>2058277.5</v>
          </cell>
          <cell r="D124"/>
          <cell r="E124">
            <v>95</v>
          </cell>
          <cell r="F124"/>
          <cell r="G124"/>
          <cell r="H124">
            <v>10332456</v>
          </cell>
        </row>
        <row r="125">
          <cell r="B125"/>
          <cell r="C125" t="e">
            <v>#REF!</v>
          </cell>
          <cell r="D125"/>
          <cell r="H125" t="e">
            <v>#REF!</v>
          </cell>
        </row>
        <row r="126">
          <cell r="A126" t="str">
            <v>PVI excluding Child Minder</v>
          </cell>
          <cell r="B126"/>
          <cell r="C126">
            <v>57057</v>
          </cell>
          <cell r="D126"/>
          <cell r="H126">
            <v>301620.88</v>
          </cell>
        </row>
        <row r="127">
          <cell r="C127"/>
          <cell r="D127"/>
          <cell r="E127"/>
          <cell r="F127"/>
          <cell r="G127"/>
        </row>
        <row r="128">
          <cell r="C128"/>
          <cell r="D128"/>
          <cell r="E128"/>
          <cell r="F128"/>
          <cell r="G128"/>
        </row>
        <row r="129">
          <cell r="C129"/>
          <cell r="D129"/>
          <cell r="E129"/>
          <cell r="F129"/>
          <cell r="G129"/>
          <cell r="L129">
            <v>788869.79174999986</v>
          </cell>
        </row>
        <row r="130">
          <cell r="C130"/>
          <cell r="D130"/>
          <cell r="E130"/>
          <cell r="F130"/>
          <cell r="G130"/>
          <cell r="L130">
            <v>11954856.529149998</v>
          </cell>
        </row>
        <row r="131">
          <cell r="C131"/>
          <cell r="D131"/>
          <cell r="E131"/>
          <cell r="F131"/>
          <cell r="G131"/>
        </row>
        <row r="132">
          <cell r="C132"/>
          <cell r="D132"/>
          <cell r="E132"/>
          <cell r="F132"/>
          <cell r="G132"/>
        </row>
        <row r="133">
          <cell r="C133">
            <v>213525</v>
          </cell>
          <cell r="D133">
            <v>74376.5</v>
          </cell>
          <cell r="E133" t="e">
            <v>#VALUE!</v>
          </cell>
          <cell r="F133">
            <v>905346</v>
          </cell>
          <cell r="G133">
            <v>315356.36</v>
          </cell>
          <cell r="H133">
            <v>1220702.3599999999</v>
          </cell>
          <cell r="I133">
            <v>98674.80025</v>
          </cell>
          <cell r="J133">
            <v>16626</v>
          </cell>
          <cell r="K133">
            <v>1650224.9999999998</v>
          </cell>
          <cell r="L133">
            <v>2986228.1602499997</v>
          </cell>
        </row>
        <row r="134">
          <cell r="C134">
            <v>1844752.5</v>
          </cell>
          <cell r="D134">
            <v>304246</v>
          </cell>
          <cell r="E134" t="e">
            <v>#VALUE!</v>
          </cell>
          <cell r="F134">
            <v>7821750.5999999996</v>
          </cell>
          <cell r="G134">
            <v>1290003.0400000005</v>
          </cell>
          <cell r="H134">
            <v>9111753.6400000006</v>
          </cell>
          <cell r="I134">
            <v>560291.77065000008</v>
          </cell>
          <cell r="J134">
            <v>85452.75</v>
          </cell>
          <cell r="K134">
            <v>0</v>
          </cell>
          <cell r="L134">
            <v>9757498.16065</v>
          </cell>
        </row>
        <row r="135">
          <cell r="C135"/>
          <cell r="D135"/>
        </row>
        <row r="136">
          <cell r="C136"/>
          <cell r="D136"/>
        </row>
        <row r="137">
          <cell r="C137"/>
          <cell r="D137"/>
        </row>
        <row r="138">
          <cell r="C138"/>
          <cell r="D138"/>
          <cell r="H138"/>
          <cell r="I138"/>
          <cell r="J138"/>
          <cell r="K138"/>
          <cell r="L138"/>
        </row>
        <row r="139">
          <cell r="C139"/>
          <cell r="D139"/>
          <cell r="H139"/>
          <cell r="I139"/>
          <cell r="J139"/>
          <cell r="K139"/>
          <cell r="L139"/>
        </row>
        <row r="140">
          <cell r="C140"/>
          <cell r="D140"/>
          <cell r="H140"/>
          <cell r="I140"/>
          <cell r="J140"/>
          <cell r="K140"/>
          <cell r="L140"/>
        </row>
        <row r="141">
          <cell r="C141"/>
          <cell r="D141"/>
          <cell r="H141"/>
          <cell r="I141"/>
          <cell r="J141"/>
          <cell r="K141"/>
          <cell r="L141"/>
        </row>
        <row r="142">
          <cell r="C142"/>
          <cell r="D142"/>
          <cell r="H142"/>
          <cell r="I142"/>
          <cell r="J142"/>
          <cell r="K142"/>
          <cell r="L142"/>
        </row>
        <row r="143">
          <cell r="C143"/>
          <cell r="D143"/>
          <cell r="H143"/>
          <cell r="I143"/>
          <cell r="J143"/>
          <cell r="K143"/>
          <cell r="L143"/>
        </row>
        <row r="144">
          <cell r="C144"/>
          <cell r="D144"/>
          <cell r="H144"/>
          <cell r="I144"/>
          <cell r="J144"/>
          <cell r="K144"/>
          <cell r="L144"/>
        </row>
        <row r="145">
          <cell r="C145"/>
          <cell r="D145"/>
          <cell r="H145"/>
          <cell r="I145"/>
          <cell r="J145"/>
          <cell r="K145"/>
          <cell r="L145"/>
        </row>
        <row r="146">
          <cell r="C146"/>
          <cell r="D146"/>
          <cell r="H146"/>
          <cell r="I146"/>
          <cell r="J146"/>
          <cell r="K146"/>
          <cell r="L146"/>
        </row>
        <row r="147">
          <cell r="C147"/>
          <cell r="D147"/>
          <cell r="H147"/>
          <cell r="I147"/>
          <cell r="J147"/>
          <cell r="K147"/>
          <cell r="L147"/>
        </row>
        <row r="148">
          <cell r="C148"/>
          <cell r="D148"/>
          <cell r="H148"/>
          <cell r="I148"/>
          <cell r="J148"/>
          <cell r="K148"/>
          <cell r="L148"/>
        </row>
        <row r="149">
          <cell r="C149"/>
          <cell r="D149"/>
        </row>
        <row r="150">
          <cell r="C150"/>
          <cell r="D150"/>
        </row>
        <row r="151">
          <cell r="C151"/>
          <cell r="D151"/>
        </row>
        <row r="152">
          <cell r="C152"/>
          <cell r="D152"/>
        </row>
        <row r="153">
          <cell r="C153"/>
          <cell r="D153"/>
        </row>
        <row r="154">
          <cell r="C154"/>
          <cell r="D154"/>
        </row>
        <row r="155">
          <cell r="C155"/>
          <cell r="D155"/>
        </row>
        <row r="156">
          <cell r="C156"/>
          <cell r="D156"/>
        </row>
        <row r="157">
          <cell r="C157"/>
          <cell r="D157"/>
        </row>
        <row r="158">
          <cell r="C158"/>
          <cell r="D158"/>
        </row>
        <row r="159">
          <cell r="C159"/>
          <cell r="D159"/>
        </row>
        <row r="160">
          <cell r="C160"/>
          <cell r="D160"/>
        </row>
        <row r="161">
          <cell r="C161"/>
          <cell r="D161"/>
        </row>
        <row r="162">
          <cell r="C162"/>
          <cell r="D162"/>
        </row>
        <row r="163">
          <cell r="C163"/>
          <cell r="D163"/>
        </row>
        <row r="164">
          <cell r="C164"/>
          <cell r="D164"/>
        </row>
        <row r="165">
          <cell r="C165"/>
          <cell r="D165"/>
        </row>
        <row r="166">
          <cell r="C166"/>
          <cell r="D166"/>
        </row>
        <row r="167">
          <cell r="C167"/>
          <cell r="D167"/>
        </row>
        <row r="168">
          <cell r="C168"/>
          <cell r="D168"/>
        </row>
        <row r="169">
          <cell r="C169"/>
          <cell r="D169"/>
        </row>
        <row r="170">
          <cell r="C170"/>
          <cell r="D170"/>
        </row>
        <row r="171">
          <cell r="C171"/>
          <cell r="D171"/>
        </row>
        <row r="172">
          <cell r="C172"/>
          <cell r="D172"/>
        </row>
        <row r="173">
          <cell r="C173"/>
          <cell r="D173"/>
        </row>
        <row r="174">
          <cell r="C174"/>
          <cell r="D174"/>
        </row>
        <row r="175">
          <cell r="C175"/>
          <cell r="D175"/>
        </row>
        <row r="176">
          <cell r="C176"/>
          <cell r="D176"/>
        </row>
        <row r="177">
          <cell r="C177"/>
          <cell r="D177"/>
        </row>
        <row r="178">
          <cell r="C178"/>
          <cell r="D178"/>
        </row>
        <row r="179">
          <cell r="C179"/>
          <cell r="D179"/>
        </row>
        <row r="180">
          <cell r="C180"/>
          <cell r="D180"/>
        </row>
        <row r="181">
          <cell r="C181"/>
          <cell r="D181"/>
        </row>
        <row r="182">
          <cell r="C182"/>
          <cell r="D182"/>
        </row>
        <row r="183">
          <cell r="C183"/>
          <cell r="D183"/>
        </row>
        <row r="184">
          <cell r="C184"/>
          <cell r="D184"/>
        </row>
        <row r="185">
          <cell r="C185"/>
          <cell r="D185"/>
        </row>
        <row r="186">
          <cell r="C186"/>
          <cell r="D186"/>
        </row>
        <row r="187">
          <cell r="C187"/>
          <cell r="D187"/>
        </row>
        <row r="188">
          <cell r="C188"/>
          <cell r="D188"/>
        </row>
        <row r="189">
          <cell r="C189"/>
          <cell r="D189"/>
        </row>
        <row r="190">
          <cell r="C190"/>
          <cell r="D190"/>
        </row>
        <row r="191">
          <cell r="C191"/>
          <cell r="D191"/>
        </row>
        <row r="192">
          <cell r="C192"/>
          <cell r="D192"/>
        </row>
        <row r="193">
          <cell r="C193"/>
          <cell r="D193"/>
        </row>
        <row r="194">
          <cell r="C194"/>
          <cell r="D194"/>
        </row>
        <row r="195">
          <cell r="C195"/>
          <cell r="D195"/>
        </row>
        <row r="196">
          <cell r="C196"/>
          <cell r="D196"/>
        </row>
        <row r="197">
          <cell r="C197"/>
          <cell r="D197"/>
        </row>
        <row r="198">
          <cell r="C198"/>
          <cell r="D198"/>
        </row>
        <row r="199">
          <cell r="C199"/>
          <cell r="D199"/>
        </row>
        <row r="200">
          <cell r="C200"/>
          <cell r="D200"/>
        </row>
        <row r="201">
          <cell r="C201"/>
          <cell r="D201"/>
        </row>
        <row r="202">
          <cell r="C202"/>
          <cell r="D202"/>
        </row>
        <row r="203">
          <cell r="C203"/>
          <cell r="D203"/>
        </row>
        <row r="204">
          <cell r="C204"/>
          <cell r="D204"/>
        </row>
        <row r="205">
          <cell r="C205"/>
          <cell r="D205"/>
        </row>
        <row r="206">
          <cell r="C206"/>
          <cell r="D206"/>
        </row>
        <row r="207">
          <cell r="C207"/>
          <cell r="D207"/>
        </row>
        <row r="208">
          <cell r="C208"/>
          <cell r="D208"/>
        </row>
        <row r="209">
          <cell r="C209"/>
          <cell r="D209"/>
        </row>
        <row r="210">
          <cell r="C210"/>
          <cell r="D210"/>
        </row>
        <row r="211">
          <cell r="C211"/>
          <cell r="D211"/>
        </row>
        <row r="212">
          <cell r="C212"/>
          <cell r="D212"/>
        </row>
        <row r="213">
          <cell r="C213"/>
          <cell r="D213"/>
        </row>
        <row r="214">
          <cell r="C214"/>
          <cell r="D214"/>
        </row>
        <row r="215">
          <cell r="C215"/>
          <cell r="D215"/>
        </row>
        <row r="216">
          <cell r="C216"/>
          <cell r="D216"/>
        </row>
        <row r="217">
          <cell r="C217"/>
          <cell r="D217"/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 Protection"/>
      <sheetName val="Final"/>
      <sheetName val="All PVI &amp; School Data"/>
    </sheetNames>
    <sheetDataSet>
      <sheetData sheetId="0" refreshError="1"/>
      <sheetData sheetId="1" refreshError="1">
        <row r="10">
          <cell r="A10">
            <v>3411006</v>
          </cell>
          <cell r="B10" t="str">
            <v>Abercromby Nursery School</v>
          </cell>
        </row>
        <row r="11">
          <cell r="A11">
            <v>3412006</v>
          </cell>
          <cell r="B11" t="str">
            <v>All Saint's Catholic Primary</v>
          </cell>
        </row>
        <row r="12">
          <cell r="A12">
            <v>3412018</v>
          </cell>
          <cell r="B12" t="str">
            <v>Anfield Road Primary</v>
          </cell>
        </row>
        <row r="13">
          <cell r="A13">
            <v>3413965</v>
          </cell>
          <cell r="B13" t="str">
            <v>Arnot St. Mary Church of England Primary School</v>
          </cell>
        </row>
        <row r="14">
          <cell r="A14">
            <v>3412008</v>
          </cell>
          <cell r="B14" t="str">
            <v>BANKS ROAD JMI</v>
          </cell>
        </row>
        <row r="15">
          <cell r="A15">
            <v>3412010</v>
          </cell>
          <cell r="B15" t="str">
            <v>Barlows  Primary School</v>
          </cell>
        </row>
        <row r="16">
          <cell r="A16">
            <v>3412014</v>
          </cell>
          <cell r="B16" t="str">
            <v>BELLE VALE COMMUNITY PRIMARY</v>
          </cell>
        </row>
        <row r="17">
          <cell r="A17">
            <v>3412171</v>
          </cell>
          <cell r="B17" t="str">
            <v>Blackmoor Park CP Infant Sch</v>
          </cell>
        </row>
        <row r="18">
          <cell r="A18">
            <v>3412025</v>
          </cell>
          <cell r="B18" t="str">
            <v>Blessed Sacrament Catholic Primary</v>
          </cell>
        </row>
        <row r="19">
          <cell r="A19">
            <v>3413025</v>
          </cell>
          <cell r="B19" t="str">
            <v>BLUEBERRY PARK</v>
          </cell>
        </row>
        <row r="20">
          <cell r="A20">
            <v>3412215</v>
          </cell>
          <cell r="B20" t="str">
            <v>Broadgreen Primary School</v>
          </cell>
        </row>
        <row r="21">
          <cell r="A21">
            <v>3413023</v>
          </cell>
          <cell r="B21" t="str">
            <v>Broadsquare Primary School</v>
          </cell>
        </row>
        <row r="22">
          <cell r="A22">
            <v>3411001</v>
          </cell>
          <cell r="B22" t="str">
            <v>Chatham Place Nursery School</v>
          </cell>
        </row>
        <row r="23">
          <cell r="A23">
            <v>3412001</v>
          </cell>
          <cell r="B23" t="str">
            <v>Childwall Valley C.P. School</v>
          </cell>
        </row>
        <row r="24">
          <cell r="A24">
            <v>3412039</v>
          </cell>
          <cell r="B24" t="str">
            <v>Corinthian CP JMI School</v>
          </cell>
        </row>
        <row r="25">
          <cell r="B25" t="str">
            <v>CROXTETH COMMUNITY PRIMARY SC</v>
          </cell>
        </row>
        <row r="26">
          <cell r="A26">
            <v>3412218</v>
          </cell>
          <cell r="B26" t="str">
            <v>Dovecot JMI School</v>
          </cell>
        </row>
        <row r="27">
          <cell r="A27">
            <v>3411002</v>
          </cell>
          <cell r="B27" t="str">
            <v>East Prescot Road Nursery</v>
          </cell>
        </row>
        <row r="28">
          <cell r="A28">
            <v>3411005</v>
          </cell>
          <cell r="B28" t="str">
            <v>ELLERGREEN EARLY YEARS CENTRE</v>
          </cell>
        </row>
        <row r="29">
          <cell r="A29">
            <v>3413956</v>
          </cell>
          <cell r="B29" t="str">
            <v>Emmaus C of E/Catholic Primary</v>
          </cell>
        </row>
        <row r="30">
          <cell r="A30">
            <v>3411003</v>
          </cell>
          <cell r="B30" t="str">
            <v>Everton Early Childhood Centre</v>
          </cell>
        </row>
        <row r="31">
          <cell r="A31">
            <v>3413964</v>
          </cell>
          <cell r="B31" t="str">
            <v>FAITH PRIMARY SCHOOL</v>
          </cell>
        </row>
        <row r="32">
          <cell r="A32">
            <v>3412230</v>
          </cell>
          <cell r="B32" t="str">
            <v>FAZAKERLEY PRIMARY SCHOOL</v>
          </cell>
        </row>
        <row r="33">
          <cell r="A33">
            <v>3413022</v>
          </cell>
          <cell r="B33" t="str">
            <v>FLORENCE MELLY COMMUNITY PRIM</v>
          </cell>
        </row>
        <row r="34">
          <cell r="A34">
            <v>3412222</v>
          </cell>
          <cell r="B34" t="str">
            <v>FOUR OAKS PRIMARY SCHOOL</v>
          </cell>
        </row>
        <row r="35">
          <cell r="A35">
            <v>3412040</v>
          </cell>
          <cell r="B35" t="str">
            <v>Garston CE</v>
          </cell>
        </row>
        <row r="36">
          <cell r="A36">
            <v>3412064</v>
          </cell>
          <cell r="B36" t="str">
            <v>GILMOUR SOUTHBANK INFANTS</v>
          </cell>
        </row>
        <row r="37">
          <cell r="A37">
            <v>3412235</v>
          </cell>
          <cell r="B37" t="str">
            <v>Greenbank Primary School</v>
          </cell>
        </row>
        <row r="38">
          <cell r="A38">
            <v>3412214</v>
          </cell>
          <cell r="B38" t="str">
            <v>Gwladys Street Primary/Nursery</v>
          </cell>
        </row>
        <row r="39">
          <cell r="A39">
            <v>3412030</v>
          </cell>
          <cell r="B39" t="str">
            <v>Heygreen Community Primary School</v>
          </cell>
        </row>
        <row r="40">
          <cell r="A40">
            <v>3413512</v>
          </cell>
          <cell r="B40" t="str">
            <v>Holy Cross Catholic</v>
          </cell>
        </row>
        <row r="41">
          <cell r="A41">
            <v>3412176</v>
          </cell>
          <cell r="B41" t="str">
            <v>Holy Family</v>
          </cell>
        </row>
        <row r="42">
          <cell r="A42">
            <v>3413513</v>
          </cell>
          <cell r="B42" t="str">
            <v>Holy Name Catholic Prim School</v>
          </cell>
        </row>
        <row r="43">
          <cell r="A43">
            <v>3413514</v>
          </cell>
          <cell r="B43" t="str">
            <v>Holy Trinity RC Primary School</v>
          </cell>
        </row>
        <row r="44">
          <cell r="A44">
            <v>3412242</v>
          </cell>
          <cell r="B44" t="str">
            <v>Kensington Community Primary School</v>
          </cell>
        </row>
        <row r="45">
          <cell r="A45">
            <v>3412229</v>
          </cell>
          <cell r="B45" t="str">
            <v>KINGSLEY COMMUNITY SCHOOL</v>
          </cell>
        </row>
        <row r="46">
          <cell r="A46">
            <v>3412232</v>
          </cell>
          <cell r="B46" t="str">
            <v>KIRKDALE ST.LAWRENCE CofE</v>
          </cell>
        </row>
        <row r="47">
          <cell r="A47">
            <v>3412086</v>
          </cell>
          <cell r="B47" t="str">
            <v>Knotty Ash CP JMI School</v>
          </cell>
        </row>
        <row r="48">
          <cell r="A48">
            <v>3412221</v>
          </cell>
          <cell r="B48" t="str">
            <v>LAWRENCE COMMUNITY PRIMARY SCH</v>
          </cell>
        </row>
        <row r="49">
          <cell r="A49">
            <v>3413021</v>
          </cell>
          <cell r="B49" t="str">
            <v>LEAMINGTON COMMUNITY PRIMARY</v>
          </cell>
        </row>
        <row r="50">
          <cell r="A50">
            <v>3412093</v>
          </cell>
          <cell r="B50" t="str">
            <v>Lister C.P. Infants</v>
          </cell>
        </row>
        <row r="51">
          <cell r="A51">
            <v>3412241</v>
          </cell>
          <cell r="B51" t="str">
            <v>LONGMOOR COMMUNITY PRIMARY SCHOOL</v>
          </cell>
        </row>
        <row r="52">
          <cell r="A52">
            <v>3412226</v>
          </cell>
          <cell r="B52" t="str">
            <v>Mab Lane Primary</v>
          </cell>
        </row>
        <row r="53">
          <cell r="A53">
            <v>3412098</v>
          </cell>
          <cell r="B53" t="str">
            <v>Matthew Arnold Teaching School</v>
          </cell>
        </row>
        <row r="54">
          <cell r="A54">
            <v>3412170</v>
          </cell>
          <cell r="B54" t="str">
            <v>MIDDLEFIELD COMMUNITY PRIMARY</v>
          </cell>
        </row>
        <row r="55">
          <cell r="A55">
            <v>3412240</v>
          </cell>
          <cell r="B55" t="str">
            <v>MONKSDOWN PRIMARY SCHOOL</v>
          </cell>
        </row>
        <row r="56">
          <cell r="A56">
            <v>3412223</v>
          </cell>
          <cell r="B56" t="str">
            <v>New Park Primary School</v>
          </cell>
        </row>
        <row r="57">
          <cell r="A57">
            <v>3412199</v>
          </cell>
          <cell r="B57" t="str">
            <v>NORMAN PANNELL SCHOOL</v>
          </cell>
        </row>
        <row r="58">
          <cell r="A58">
            <v>3412110</v>
          </cell>
          <cell r="B58" t="str">
            <v>Northcote CP JMI School</v>
          </cell>
        </row>
        <row r="59">
          <cell r="A59">
            <v>3412113</v>
          </cell>
          <cell r="B59" t="str">
            <v>Northway Primary &amp; Nurs School</v>
          </cell>
        </row>
        <row r="60">
          <cell r="A60">
            <v>3413960</v>
          </cell>
          <cell r="B60" t="str">
            <v>OUR LADY &amp; ST. PHILOMENA'S RC</v>
          </cell>
        </row>
        <row r="61">
          <cell r="A61">
            <v>3413511</v>
          </cell>
          <cell r="B61" t="str">
            <v>Our Lady and St Swithin's Cath.</v>
          </cell>
        </row>
        <row r="62">
          <cell r="A62">
            <v>3413523</v>
          </cell>
          <cell r="B62" t="str">
            <v>Our Lady Immaculate Catholic Primary School</v>
          </cell>
        </row>
        <row r="63">
          <cell r="A63">
            <v>3412239</v>
          </cell>
          <cell r="B63" t="str">
            <v>Our Lady of the Assumption RC</v>
          </cell>
        </row>
        <row r="64">
          <cell r="A64">
            <v>3413026</v>
          </cell>
          <cell r="B64" t="str">
            <v>PHOENIX PRIMARY SCHOOL</v>
          </cell>
        </row>
        <row r="65">
          <cell r="A65">
            <v>3413961</v>
          </cell>
          <cell r="B65" t="str">
            <v>Pinehurst Primary</v>
          </cell>
        </row>
        <row r="66">
          <cell r="A66">
            <v>3412123</v>
          </cell>
          <cell r="B66" t="str">
            <v>Pleasant Street CP  School</v>
          </cell>
        </row>
        <row r="67">
          <cell r="A67">
            <v>3412130</v>
          </cell>
          <cell r="B67" t="str">
            <v>Ranworth Primary</v>
          </cell>
        </row>
        <row r="68">
          <cell r="A68">
            <v>3412034</v>
          </cell>
          <cell r="B68" t="str">
            <v>Rice Lane Primary School</v>
          </cell>
        </row>
        <row r="69">
          <cell r="A69">
            <v>3413966</v>
          </cell>
          <cell r="B69" t="str">
            <v>Roscoe Primary School</v>
          </cell>
        </row>
        <row r="70">
          <cell r="A70">
            <v>3412011</v>
          </cell>
          <cell r="B70" t="str">
            <v>Rudston Primary (Bright Stars)</v>
          </cell>
        </row>
        <row r="71">
          <cell r="A71">
            <v>3413528</v>
          </cell>
          <cell r="B71" t="str">
            <v>Sacred Heart Catholic School</v>
          </cell>
        </row>
        <row r="72">
          <cell r="A72">
            <v>3412227</v>
          </cell>
          <cell r="B72" t="str">
            <v>Smithdown CP School</v>
          </cell>
        </row>
        <row r="73">
          <cell r="A73">
            <v>3412065</v>
          </cell>
          <cell r="B73" t="str">
            <v>SPRINGWOOD HEATH PRIMARY SCHOOL</v>
          </cell>
        </row>
        <row r="74">
          <cell r="A74">
            <v>3413601</v>
          </cell>
          <cell r="B74" t="str">
            <v>ST AMBROSE RC PRIMARY SCHOOL</v>
          </cell>
        </row>
        <row r="75">
          <cell r="A75">
            <v>3413543</v>
          </cell>
          <cell r="B75" t="str">
            <v>St Austin's Catholic Primary</v>
          </cell>
        </row>
        <row r="76">
          <cell r="A76">
            <v>3413550</v>
          </cell>
          <cell r="B76" t="str">
            <v>ST CLARES CATHOLIC PRIMARY SCH</v>
          </cell>
        </row>
        <row r="77">
          <cell r="A77">
            <v>3413001</v>
          </cell>
          <cell r="B77" t="str">
            <v>ST CLEOPAS C.E. J.M.I.</v>
          </cell>
        </row>
        <row r="78">
          <cell r="A78">
            <v>3413527</v>
          </cell>
          <cell r="B78" t="str">
            <v>ST FINBARS CATHOLIC PRIMARY</v>
          </cell>
        </row>
        <row r="79">
          <cell r="A79">
            <v>3413553</v>
          </cell>
          <cell r="B79" t="str">
            <v>St Francis De Sales Infant and Nursery</v>
          </cell>
        </row>
        <row r="80">
          <cell r="A80">
            <v>3413633</v>
          </cell>
          <cell r="B80" t="str">
            <v>St Gregory's Catholic Primary</v>
          </cell>
        </row>
        <row r="81">
          <cell r="A81">
            <v>3413571</v>
          </cell>
          <cell r="B81" t="str">
            <v>St Michaels Catholic Primary</v>
          </cell>
        </row>
        <row r="82">
          <cell r="A82">
            <v>3413573</v>
          </cell>
          <cell r="B82" t="str">
            <v>St Nicholas RC Primary School</v>
          </cell>
        </row>
        <row r="83">
          <cell r="A83">
            <v>3413967</v>
          </cell>
          <cell r="B83" t="str">
            <v>St Teresa of Lisieux Catholic Primary (Opened 1/9/11)</v>
          </cell>
        </row>
        <row r="84">
          <cell r="A84">
            <v>3413310</v>
          </cell>
          <cell r="B84" t="str">
            <v>St. Annes (Stanley) CE JMI Sch</v>
          </cell>
        </row>
        <row r="85">
          <cell r="A85">
            <v>3413644</v>
          </cell>
          <cell r="B85" t="str">
            <v>St. Anne's RC Primary School</v>
          </cell>
        </row>
        <row r="86">
          <cell r="A86">
            <v>3413632</v>
          </cell>
          <cell r="B86" t="str">
            <v>St. Cecilia's RC Infant School</v>
          </cell>
        </row>
        <row r="87">
          <cell r="A87">
            <v>3413024</v>
          </cell>
          <cell r="B87" t="str">
            <v>St. Christophers Catholic Prim</v>
          </cell>
        </row>
        <row r="88">
          <cell r="A88">
            <v>3413551</v>
          </cell>
          <cell r="B88" t="str">
            <v>St. Cuthberts Catholic Primary &amp; Nursery School</v>
          </cell>
        </row>
        <row r="89">
          <cell r="A89">
            <v>3412234</v>
          </cell>
          <cell r="B89" t="str">
            <v>St. John's Catholic Primary</v>
          </cell>
        </row>
        <row r="90">
          <cell r="A90">
            <v>3412004</v>
          </cell>
          <cell r="B90" t="str">
            <v>St. Margaret's Anfield CE Primary</v>
          </cell>
        </row>
        <row r="91">
          <cell r="A91">
            <v>3412237</v>
          </cell>
          <cell r="B91" t="str">
            <v>St. Michael in the Hamlet Prim</v>
          </cell>
        </row>
        <row r="92">
          <cell r="A92">
            <v>3413582</v>
          </cell>
          <cell r="B92" t="str">
            <v>St. PATRICK'S CATHOLIC PRIMARY</v>
          </cell>
        </row>
        <row r="93">
          <cell r="A93">
            <v>3413588</v>
          </cell>
          <cell r="B93" t="str">
            <v>St. Sebastian's Catholic Primary School</v>
          </cell>
        </row>
        <row r="94">
          <cell r="A94">
            <v>3413011</v>
          </cell>
          <cell r="B94" t="str">
            <v>St. Silas CE Primary School</v>
          </cell>
        </row>
        <row r="95">
          <cell r="A95">
            <v>3413594</v>
          </cell>
          <cell r="B95" t="str">
            <v>St. Vincent de Paul School</v>
          </cell>
        </row>
        <row r="96">
          <cell r="A96">
            <v>3412037</v>
          </cell>
          <cell r="B96" t="str">
            <v>St.Oswald's Cath Primary School</v>
          </cell>
        </row>
        <row r="97">
          <cell r="A97">
            <v>3412238</v>
          </cell>
          <cell r="B97" t="str">
            <v>Stockton Wood Primary</v>
          </cell>
        </row>
        <row r="98">
          <cell r="A98">
            <v>3413020</v>
          </cell>
          <cell r="B98" t="str">
            <v>THE BEACON C E PRIMARY SCHOOL</v>
          </cell>
        </row>
        <row r="99">
          <cell r="A99">
            <v>3413963</v>
          </cell>
          <cell r="B99" t="str">
            <v>Trinity Catholic Primary School</v>
          </cell>
        </row>
        <row r="100">
          <cell r="A100">
            <v>3413015</v>
          </cell>
          <cell r="B100" t="str">
            <v>WAVERTREE CE JMI SCHOOL</v>
          </cell>
        </row>
        <row r="101">
          <cell r="A101">
            <v>3412236</v>
          </cell>
          <cell r="B101" t="str">
            <v>Wellesbourne Primary &amp; Nsy Sch</v>
          </cell>
        </row>
        <row r="102">
          <cell r="A102">
            <v>3412128</v>
          </cell>
          <cell r="B102" t="str">
            <v>Whitefield Primary School</v>
          </cell>
        </row>
        <row r="103">
          <cell r="A103">
            <v>3412166</v>
          </cell>
          <cell r="B103" t="str">
            <v>Windsor CP JMI School</v>
          </cell>
        </row>
        <row r="104">
          <cell r="A104">
            <v>3412009</v>
          </cell>
          <cell r="B104" t="str">
            <v>Woolton Primary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6"/>
  <sheetViews>
    <sheetView tabSelected="1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G19" sqref="G19"/>
    </sheetView>
  </sheetViews>
  <sheetFormatPr defaultRowHeight="14.5" x14ac:dyDescent="0.35"/>
  <cols>
    <col min="1" max="1" width="9.81640625" bestFit="1" customWidth="1"/>
    <col min="2" max="2" width="47.81640625" customWidth="1"/>
    <col min="3" max="3" width="1.453125" customWidth="1"/>
    <col min="4" max="4" width="14.7265625" customWidth="1"/>
    <col min="5" max="5" width="1.453125" style="27" customWidth="1"/>
    <col min="6" max="6" width="14.1796875" customWidth="1"/>
    <col min="7" max="7" width="1.26953125" customWidth="1"/>
    <col min="8" max="8" width="12.7265625" customWidth="1"/>
    <col min="9" max="9" width="3.7265625" customWidth="1"/>
    <col min="10" max="10" width="14.7265625" customWidth="1"/>
    <col min="11" max="11" width="1.453125" style="27" customWidth="1"/>
    <col min="12" max="12" width="14.1796875" customWidth="1"/>
    <col min="13" max="13" width="1.26953125" customWidth="1"/>
    <col min="14" max="14" width="12.7265625" customWidth="1"/>
    <col min="15" max="15" width="4" style="29" customWidth="1"/>
    <col min="16" max="16" width="16.1796875" customWidth="1"/>
    <col min="17" max="17" width="1.54296875" customWidth="1"/>
    <col min="18" max="18" width="16.7265625" customWidth="1"/>
    <col min="19" max="19" width="1.453125" style="75" customWidth="1"/>
    <col min="20" max="20" width="17.7265625" customWidth="1"/>
    <col min="21" max="22" width="9.7265625" bestFit="1" customWidth="1"/>
    <col min="233" max="233" width="9.81640625" bestFit="1" customWidth="1"/>
    <col min="234" max="234" width="45.453125" bestFit="1" customWidth="1"/>
    <col min="235" max="235" width="12.7265625" customWidth="1"/>
    <col min="236" max="236" width="2.7265625" customWidth="1"/>
    <col min="237" max="237" width="12.7265625" customWidth="1"/>
    <col min="238" max="238" width="2.7265625" customWidth="1"/>
    <col min="239" max="239" width="12.7265625" customWidth="1"/>
    <col min="240" max="240" width="2.7265625" customWidth="1"/>
    <col min="241" max="241" width="12.7265625" customWidth="1"/>
    <col min="242" max="242" width="2.7265625" customWidth="1"/>
    <col min="243" max="243" width="12.7265625" customWidth="1"/>
    <col min="244" max="244" width="2.7265625" customWidth="1"/>
    <col min="245" max="245" width="12.7265625" customWidth="1"/>
    <col min="246" max="246" width="4.7265625" customWidth="1"/>
    <col min="247" max="247" width="11.1796875" customWidth="1"/>
    <col min="248" max="248" width="4.7265625" customWidth="1"/>
    <col min="249" max="249" width="14.7265625" customWidth="1"/>
    <col min="250" max="250" width="4.7265625" customWidth="1"/>
    <col min="251" max="251" width="14" bestFit="1" customWidth="1"/>
    <col min="252" max="253" width="10.81640625" customWidth="1"/>
    <col min="254" max="254" width="11.453125" customWidth="1"/>
    <col min="255" max="256" width="11.54296875" bestFit="1" customWidth="1"/>
    <col min="257" max="257" width="9.81640625" customWidth="1"/>
    <col min="258" max="258" width="10.7265625" customWidth="1"/>
    <col min="489" max="489" width="9.81640625" bestFit="1" customWidth="1"/>
    <col min="490" max="490" width="45.453125" bestFit="1" customWidth="1"/>
    <col min="491" max="491" width="12.7265625" customWidth="1"/>
    <col min="492" max="492" width="2.7265625" customWidth="1"/>
    <col min="493" max="493" width="12.7265625" customWidth="1"/>
    <col min="494" max="494" width="2.7265625" customWidth="1"/>
    <col min="495" max="495" width="12.7265625" customWidth="1"/>
    <col min="496" max="496" width="2.7265625" customWidth="1"/>
    <col min="497" max="497" width="12.7265625" customWidth="1"/>
    <col min="498" max="498" width="2.7265625" customWidth="1"/>
    <col min="499" max="499" width="12.7265625" customWidth="1"/>
    <col min="500" max="500" width="2.7265625" customWidth="1"/>
    <col min="501" max="501" width="12.7265625" customWidth="1"/>
    <col min="502" max="502" width="4.7265625" customWidth="1"/>
    <col min="503" max="503" width="11.1796875" customWidth="1"/>
    <col min="504" max="504" width="4.7265625" customWidth="1"/>
    <col min="505" max="505" width="14.7265625" customWidth="1"/>
    <col min="506" max="506" width="4.7265625" customWidth="1"/>
    <col min="507" max="507" width="14" bestFit="1" customWidth="1"/>
    <col min="508" max="509" width="10.81640625" customWidth="1"/>
    <col min="510" max="510" width="11.453125" customWidth="1"/>
    <col min="511" max="512" width="11.54296875" bestFit="1" customWidth="1"/>
    <col min="513" max="513" width="9.81640625" customWidth="1"/>
    <col min="514" max="514" width="10.7265625" customWidth="1"/>
    <col min="745" max="745" width="9.81640625" bestFit="1" customWidth="1"/>
    <col min="746" max="746" width="45.453125" bestFit="1" customWidth="1"/>
    <col min="747" max="747" width="12.7265625" customWidth="1"/>
    <col min="748" max="748" width="2.7265625" customWidth="1"/>
    <col min="749" max="749" width="12.7265625" customWidth="1"/>
    <col min="750" max="750" width="2.7265625" customWidth="1"/>
    <col min="751" max="751" width="12.7265625" customWidth="1"/>
    <col min="752" max="752" width="2.7265625" customWidth="1"/>
    <col min="753" max="753" width="12.7265625" customWidth="1"/>
    <col min="754" max="754" width="2.7265625" customWidth="1"/>
    <col min="755" max="755" width="12.7265625" customWidth="1"/>
    <col min="756" max="756" width="2.7265625" customWidth="1"/>
    <col min="757" max="757" width="12.7265625" customWidth="1"/>
    <col min="758" max="758" width="4.7265625" customWidth="1"/>
    <col min="759" max="759" width="11.1796875" customWidth="1"/>
    <col min="760" max="760" width="4.7265625" customWidth="1"/>
    <col min="761" max="761" width="14.7265625" customWidth="1"/>
    <col min="762" max="762" width="4.7265625" customWidth="1"/>
    <col min="763" max="763" width="14" bestFit="1" customWidth="1"/>
    <col min="764" max="765" width="10.81640625" customWidth="1"/>
    <col min="766" max="766" width="11.453125" customWidth="1"/>
    <col min="767" max="768" width="11.54296875" bestFit="1" customWidth="1"/>
    <col min="769" max="769" width="9.81640625" customWidth="1"/>
    <col min="770" max="770" width="10.7265625" customWidth="1"/>
    <col min="1001" max="1001" width="9.81640625" bestFit="1" customWidth="1"/>
    <col min="1002" max="1002" width="45.453125" bestFit="1" customWidth="1"/>
    <col min="1003" max="1003" width="12.7265625" customWidth="1"/>
    <col min="1004" max="1004" width="2.7265625" customWidth="1"/>
    <col min="1005" max="1005" width="12.7265625" customWidth="1"/>
    <col min="1006" max="1006" width="2.7265625" customWidth="1"/>
    <col min="1007" max="1007" width="12.7265625" customWidth="1"/>
    <col min="1008" max="1008" width="2.7265625" customWidth="1"/>
    <col min="1009" max="1009" width="12.7265625" customWidth="1"/>
    <col min="1010" max="1010" width="2.7265625" customWidth="1"/>
    <col min="1011" max="1011" width="12.7265625" customWidth="1"/>
    <col min="1012" max="1012" width="2.7265625" customWidth="1"/>
    <col min="1013" max="1013" width="12.7265625" customWidth="1"/>
    <col min="1014" max="1014" width="4.7265625" customWidth="1"/>
    <col min="1015" max="1015" width="11.1796875" customWidth="1"/>
    <col min="1016" max="1016" width="4.7265625" customWidth="1"/>
    <col min="1017" max="1017" width="14.7265625" customWidth="1"/>
    <col min="1018" max="1018" width="4.7265625" customWidth="1"/>
    <col min="1019" max="1019" width="14" bestFit="1" customWidth="1"/>
    <col min="1020" max="1021" width="10.81640625" customWidth="1"/>
    <col min="1022" max="1022" width="11.453125" customWidth="1"/>
    <col min="1023" max="1024" width="11.54296875" bestFit="1" customWidth="1"/>
    <col min="1025" max="1025" width="9.81640625" customWidth="1"/>
    <col min="1026" max="1026" width="10.7265625" customWidth="1"/>
    <col min="1257" max="1257" width="9.81640625" bestFit="1" customWidth="1"/>
    <col min="1258" max="1258" width="45.453125" bestFit="1" customWidth="1"/>
    <col min="1259" max="1259" width="12.7265625" customWidth="1"/>
    <col min="1260" max="1260" width="2.7265625" customWidth="1"/>
    <col min="1261" max="1261" width="12.7265625" customWidth="1"/>
    <col min="1262" max="1262" width="2.7265625" customWidth="1"/>
    <col min="1263" max="1263" width="12.7265625" customWidth="1"/>
    <col min="1264" max="1264" width="2.7265625" customWidth="1"/>
    <col min="1265" max="1265" width="12.7265625" customWidth="1"/>
    <col min="1266" max="1266" width="2.7265625" customWidth="1"/>
    <col min="1267" max="1267" width="12.7265625" customWidth="1"/>
    <col min="1268" max="1268" width="2.7265625" customWidth="1"/>
    <col min="1269" max="1269" width="12.7265625" customWidth="1"/>
    <col min="1270" max="1270" width="4.7265625" customWidth="1"/>
    <col min="1271" max="1271" width="11.1796875" customWidth="1"/>
    <col min="1272" max="1272" width="4.7265625" customWidth="1"/>
    <col min="1273" max="1273" width="14.7265625" customWidth="1"/>
    <col min="1274" max="1274" width="4.7265625" customWidth="1"/>
    <col min="1275" max="1275" width="14" bestFit="1" customWidth="1"/>
    <col min="1276" max="1277" width="10.81640625" customWidth="1"/>
    <col min="1278" max="1278" width="11.453125" customWidth="1"/>
    <col min="1279" max="1280" width="11.54296875" bestFit="1" customWidth="1"/>
    <col min="1281" max="1281" width="9.81640625" customWidth="1"/>
    <col min="1282" max="1282" width="10.7265625" customWidth="1"/>
    <col min="1513" max="1513" width="9.81640625" bestFit="1" customWidth="1"/>
    <col min="1514" max="1514" width="45.453125" bestFit="1" customWidth="1"/>
    <col min="1515" max="1515" width="12.7265625" customWidth="1"/>
    <col min="1516" max="1516" width="2.7265625" customWidth="1"/>
    <col min="1517" max="1517" width="12.7265625" customWidth="1"/>
    <col min="1518" max="1518" width="2.7265625" customWidth="1"/>
    <col min="1519" max="1519" width="12.7265625" customWidth="1"/>
    <col min="1520" max="1520" width="2.7265625" customWidth="1"/>
    <col min="1521" max="1521" width="12.7265625" customWidth="1"/>
    <col min="1522" max="1522" width="2.7265625" customWidth="1"/>
    <col min="1523" max="1523" width="12.7265625" customWidth="1"/>
    <col min="1524" max="1524" width="2.7265625" customWidth="1"/>
    <col min="1525" max="1525" width="12.7265625" customWidth="1"/>
    <col min="1526" max="1526" width="4.7265625" customWidth="1"/>
    <col min="1527" max="1527" width="11.1796875" customWidth="1"/>
    <col min="1528" max="1528" width="4.7265625" customWidth="1"/>
    <col min="1529" max="1529" width="14.7265625" customWidth="1"/>
    <col min="1530" max="1530" width="4.7265625" customWidth="1"/>
    <col min="1531" max="1531" width="14" bestFit="1" customWidth="1"/>
    <col min="1532" max="1533" width="10.81640625" customWidth="1"/>
    <col min="1534" max="1534" width="11.453125" customWidth="1"/>
    <col min="1535" max="1536" width="11.54296875" bestFit="1" customWidth="1"/>
    <col min="1537" max="1537" width="9.81640625" customWidth="1"/>
    <col min="1538" max="1538" width="10.7265625" customWidth="1"/>
    <col min="1769" max="1769" width="9.81640625" bestFit="1" customWidth="1"/>
    <col min="1770" max="1770" width="45.453125" bestFit="1" customWidth="1"/>
    <col min="1771" max="1771" width="12.7265625" customWidth="1"/>
    <col min="1772" max="1772" width="2.7265625" customWidth="1"/>
    <col min="1773" max="1773" width="12.7265625" customWidth="1"/>
    <col min="1774" max="1774" width="2.7265625" customWidth="1"/>
    <col min="1775" max="1775" width="12.7265625" customWidth="1"/>
    <col min="1776" max="1776" width="2.7265625" customWidth="1"/>
    <col min="1777" max="1777" width="12.7265625" customWidth="1"/>
    <col min="1778" max="1778" width="2.7265625" customWidth="1"/>
    <col min="1779" max="1779" width="12.7265625" customWidth="1"/>
    <col min="1780" max="1780" width="2.7265625" customWidth="1"/>
    <col min="1781" max="1781" width="12.7265625" customWidth="1"/>
    <col min="1782" max="1782" width="4.7265625" customWidth="1"/>
    <col min="1783" max="1783" width="11.1796875" customWidth="1"/>
    <col min="1784" max="1784" width="4.7265625" customWidth="1"/>
    <col min="1785" max="1785" width="14.7265625" customWidth="1"/>
    <col min="1786" max="1786" width="4.7265625" customWidth="1"/>
    <col min="1787" max="1787" width="14" bestFit="1" customWidth="1"/>
    <col min="1788" max="1789" width="10.81640625" customWidth="1"/>
    <col min="1790" max="1790" width="11.453125" customWidth="1"/>
    <col min="1791" max="1792" width="11.54296875" bestFit="1" customWidth="1"/>
    <col min="1793" max="1793" width="9.81640625" customWidth="1"/>
    <col min="1794" max="1794" width="10.7265625" customWidth="1"/>
    <col min="2025" max="2025" width="9.81640625" bestFit="1" customWidth="1"/>
    <col min="2026" max="2026" width="45.453125" bestFit="1" customWidth="1"/>
    <col min="2027" max="2027" width="12.7265625" customWidth="1"/>
    <col min="2028" max="2028" width="2.7265625" customWidth="1"/>
    <col min="2029" max="2029" width="12.7265625" customWidth="1"/>
    <col min="2030" max="2030" width="2.7265625" customWidth="1"/>
    <col min="2031" max="2031" width="12.7265625" customWidth="1"/>
    <col min="2032" max="2032" width="2.7265625" customWidth="1"/>
    <col min="2033" max="2033" width="12.7265625" customWidth="1"/>
    <col min="2034" max="2034" width="2.7265625" customWidth="1"/>
    <col min="2035" max="2035" width="12.7265625" customWidth="1"/>
    <col min="2036" max="2036" width="2.7265625" customWidth="1"/>
    <col min="2037" max="2037" width="12.7265625" customWidth="1"/>
    <col min="2038" max="2038" width="4.7265625" customWidth="1"/>
    <col min="2039" max="2039" width="11.1796875" customWidth="1"/>
    <col min="2040" max="2040" width="4.7265625" customWidth="1"/>
    <col min="2041" max="2041" width="14.7265625" customWidth="1"/>
    <col min="2042" max="2042" width="4.7265625" customWidth="1"/>
    <col min="2043" max="2043" width="14" bestFit="1" customWidth="1"/>
    <col min="2044" max="2045" width="10.81640625" customWidth="1"/>
    <col min="2046" max="2046" width="11.453125" customWidth="1"/>
    <col min="2047" max="2048" width="11.54296875" bestFit="1" customWidth="1"/>
    <col min="2049" max="2049" width="9.81640625" customWidth="1"/>
    <col min="2050" max="2050" width="10.7265625" customWidth="1"/>
    <col min="2281" max="2281" width="9.81640625" bestFit="1" customWidth="1"/>
    <col min="2282" max="2282" width="45.453125" bestFit="1" customWidth="1"/>
    <col min="2283" max="2283" width="12.7265625" customWidth="1"/>
    <col min="2284" max="2284" width="2.7265625" customWidth="1"/>
    <col min="2285" max="2285" width="12.7265625" customWidth="1"/>
    <col min="2286" max="2286" width="2.7265625" customWidth="1"/>
    <col min="2287" max="2287" width="12.7265625" customWidth="1"/>
    <col min="2288" max="2288" width="2.7265625" customWidth="1"/>
    <col min="2289" max="2289" width="12.7265625" customWidth="1"/>
    <col min="2290" max="2290" width="2.7265625" customWidth="1"/>
    <col min="2291" max="2291" width="12.7265625" customWidth="1"/>
    <col min="2292" max="2292" width="2.7265625" customWidth="1"/>
    <col min="2293" max="2293" width="12.7265625" customWidth="1"/>
    <col min="2294" max="2294" width="4.7265625" customWidth="1"/>
    <col min="2295" max="2295" width="11.1796875" customWidth="1"/>
    <col min="2296" max="2296" width="4.7265625" customWidth="1"/>
    <col min="2297" max="2297" width="14.7265625" customWidth="1"/>
    <col min="2298" max="2298" width="4.7265625" customWidth="1"/>
    <col min="2299" max="2299" width="14" bestFit="1" customWidth="1"/>
    <col min="2300" max="2301" width="10.81640625" customWidth="1"/>
    <col min="2302" max="2302" width="11.453125" customWidth="1"/>
    <col min="2303" max="2304" width="11.54296875" bestFit="1" customWidth="1"/>
    <col min="2305" max="2305" width="9.81640625" customWidth="1"/>
    <col min="2306" max="2306" width="10.7265625" customWidth="1"/>
    <col min="2537" max="2537" width="9.81640625" bestFit="1" customWidth="1"/>
    <col min="2538" max="2538" width="45.453125" bestFit="1" customWidth="1"/>
    <col min="2539" max="2539" width="12.7265625" customWidth="1"/>
    <col min="2540" max="2540" width="2.7265625" customWidth="1"/>
    <col min="2541" max="2541" width="12.7265625" customWidth="1"/>
    <col min="2542" max="2542" width="2.7265625" customWidth="1"/>
    <col min="2543" max="2543" width="12.7265625" customWidth="1"/>
    <col min="2544" max="2544" width="2.7265625" customWidth="1"/>
    <col min="2545" max="2545" width="12.7265625" customWidth="1"/>
    <col min="2546" max="2546" width="2.7265625" customWidth="1"/>
    <col min="2547" max="2547" width="12.7265625" customWidth="1"/>
    <col min="2548" max="2548" width="2.7265625" customWidth="1"/>
    <col min="2549" max="2549" width="12.7265625" customWidth="1"/>
    <col min="2550" max="2550" width="4.7265625" customWidth="1"/>
    <col min="2551" max="2551" width="11.1796875" customWidth="1"/>
    <col min="2552" max="2552" width="4.7265625" customWidth="1"/>
    <col min="2553" max="2553" width="14.7265625" customWidth="1"/>
    <col min="2554" max="2554" width="4.7265625" customWidth="1"/>
    <col min="2555" max="2555" width="14" bestFit="1" customWidth="1"/>
    <col min="2556" max="2557" width="10.81640625" customWidth="1"/>
    <col min="2558" max="2558" width="11.453125" customWidth="1"/>
    <col min="2559" max="2560" width="11.54296875" bestFit="1" customWidth="1"/>
    <col min="2561" max="2561" width="9.81640625" customWidth="1"/>
    <col min="2562" max="2562" width="10.7265625" customWidth="1"/>
    <col min="2793" max="2793" width="9.81640625" bestFit="1" customWidth="1"/>
    <col min="2794" max="2794" width="45.453125" bestFit="1" customWidth="1"/>
    <col min="2795" max="2795" width="12.7265625" customWidth="1"/>
    <col min="2796" max="2796" width="2.7265625" customWidth="1"/>
    <col min="2797" max="2797" width="12.7265625" customWidth="1"/>
    <col min="2798" max="2798" width="2.7265625" customWidth="1"/>
    <col min="2799" max="2799" width="12.7265625" customWidth="1"/>
    <col min="2800" max="2800" width="2.7265625" customWidth="1"/>
    <col min="2801" max="2801" width="12.7265625" customWidth="1"/>
    <col min="2802" max="2802" width="2.7265625" customWidth="1"/>
    <col min="2803" max="2803" width="12.7265625" customWidth="1"/>
    <col min="2804" max="2804" width="2.7265625" customWidth="1"/>
    <col min="2805" max="2805" width="12.7265625" customWidth="1"/>
    <col min="2806" max="2806" width="4.7265625" customWidth="1"/>
    <col min="2807" max="2807" width="11.1796875" customWidth="1"/>
    <col min="2808" max="2808" width="4.7265625" customWidth="1"/>
    <col min="2809" max="2809" width="14.7265625" customWidth="1"/>
    <col min="2810" max="2810" width="4.7265625" customWidth="1"/>
    <col min="2811" max="2811" width="14" bestFit="1" customWidth="1"/>
    <col min="2812" max="2813" width="10.81640625" customWidth="1"/>
    <col min="2814" max="2814" width="11.453125" customWidth="1"/>
    <col min="2815" max="2816" width="11.54296875" bestFit="1" customWidth="1"/>
    <col min="2817" max="2817" width="9.81640625" customWidth="1"/>
    <col min="2818" max="2818" width="10.7265625" customWidth="1"/>
    <col min="3049" max="3049" width="9.81640625" bestFit="1" customWidth="1"/>
    <col min="3050" max="3050" width="45.453125" bestFit="1" customWidth="1"/>
    <col min="3051" max="3051" width="12.7265625" customWidth="1"/>
    <col min="3052" max="3052" width="2.7265625" customWidth="1"/>
    <col min="3053" max="3053" width="12.7265625" customWidth="1"/>
    <col min="3054" max="3054" width="2.7265625" customWidth="1"/>
    <col min="3055" max="3055" width="12.7265625" customWidth="1"/>
    <col min="3056" max="3056" width="2.7265625" customWidth="1"/>
    <col min="3057" max="3057" width="12.7265625" customWidth="1"/>
    <col min="3058" max="3058" width="2.7265625" customWidth="1"/>
    <col min="3059" max="3059" width="12.7265625" customWidth="1"/>
    <col min="3060" max="3060" width="2.7265625" customWidth="1"/>
    <col min="3061" max="3061" width="12.7265625" customWidth="1"/>
    <col min="3062" max="3062" width="4.7265625" customWidth="1"/>
    <col min="3063" max="3063" width="11.1796875" customWidth="1"/>
    <col min="3064" max="3064" width="4.7265625" customWidth="1"/>
    <col min="3065" max="3065" width="14.7265625" customWidth="1"/>
    <col min="3066" max="3066" width="4.7265625" customWidth="1"/>
    <col min="3067" max="3067" width="14" bestFit="1" customWidth="1"/>
    <col min="3068" max="3069" width="10.81640625" customWidth="1"/>
    <col min="3070" max="3070" width="11.453125" customWidth="1"/>
    <col min="3071" max="3072" width="11.54296875" bestFit="1" customWidth="1"/>
    <col min="3073" max="3073" width="9.81640625" customWidth="1"/>
    <col min="3074" max="3074" width="10.7265625" customWidth="1"/>
    <col min="3305" max="3305" width="9.81640625" bestFit="1" customWidth="1"/>
    <col min="3306" max="3306" width="45.453125" bestFit="1" customWidth="1"/>
    <col min="3307" max="3307" width="12.7265625" customWidth="1"/>
    <col min="3308" max="3308" width="2.7265625" customWidth="1"/>
    <col min="3309" max="3309" width="12.7265625" customWidth="1"/>
    <col min="3310" max="3310" width="2.7265625" customWidth="1"/>
    <col min="3311" max="3311" width="12.7265625" customWidth="1"/>
    <col min="3312" max="3312" width="2.7265625" customWidth="1"/>
    <col min="3313" max="3313" width="12.7265625" customWidth="1"/>
    <col min="3314" max="3314" width="2.7265625" customWidth="1"/>
    <col min="3315" max="3315" width="12.7265625" customWidth="1"/>
    <col min="3316" max="3316" width="2.7265625" customWidth="1"/>
    <col min="3317" max="3317" width="12.7265625" customWidth="1"/>
    <col min="3318" max="3318" width="4.7265625" customWidth="1"/>
    <col min="3319" max="3319" width="11.1796875" customWidth="1"/>
    <col min="3320" max="3320" width="4.7265625" customWidth="1"/>
    <col min="3321" max="3321" width="14.7265625" customWidth="1"/>
    <col min="3322" max="3322" width="4.7265625" customWidth="1"/>
    <col min="3323" max="3323" width="14" bestFit="1" customWidth="1"/>
    <col min="3324" max="3325" width="10.81640625" customWidth="1"/>
    <col min="3326" max="3326" width="11.453125" customWidth="1"/>
    <col min="3327" max="3328" width="11.54296875" bestFit="1" customWidth="1"/>
    <col min="3329" max="3329" width="9.81640625" customWidth="1"/>
    <col min="3330" max="3330" width="10.7265625" customWidth="1"/>
    <col min="3561" max="3561" width="9.81640625" bestFit="1" customWidth="1"/>
    <col min="3562" max="3562" width="45.453125" bestFit="1" customWidth="1"/>
    <col min="3563" max="3563" width="12.7265625" customWidth="1"/>
    <col min="3564" max="3564" width="2.7265625" customWidth="1"/>
    <col min="3565" max="3565" width="12.7265625" customWidth="1"/>
    <col min="3566" max="3566" width="2.7265625" customWidth="1"/>
    <col min="3567" max="3567" width="12.7265625" customWidth="1"/>
    <col min="3568" max="3568" width="2.7265625" customWidth="1"/>
    <col min="3569" max="3569" width="12.7265625" customWidth="1"/>
    <col min="3570" max="3570" width="2.7265625" customWidth="1"/>
    <col min="3571" max="3571" width="12.7265625" customWidth="1"/>
    <col min="3572" max="3572" width="2.7265625" customWidth="1"/>
    <col min="3573" max="3573" width="12.7265625" customWidth="1"/>
    <col min="3574" max="3574" width="4.7265625" customWidth="1"/>
    <col min="3575" max="3575" width="11.1796875" customWidth="1"/>
    <col min="3576" max="3576" width="4.7265625" customWidth="1"/>
    <col min="3577" max="3577" width="14.7265625" customWidth="1"/>
    <col min="3578" max="3578" width="4.7265625" customWidth="1"/>
    <col min="3579" max="3579" width="14" bestFit="1" customWidth="1"/>
    <col min="3580" max="3581" width="10.81640625" customWidth="1"/>
    <col min="3582" max="3582" width="11.453125" customWidth="1"/>
    <col min="3583" max="3584" width="11.54296875" bestFit="1" customWidth="1"/>
    <col min="3585" max="3585" width="9.81640625" customWidth="1"/>
    <col min="3586" max="3586" width="10.7265625" customWidth="1"/>
    <col min="3817" max="3817" width="9.81640625" bestFit="1" customWidth="1"/>
    <col min="3818" max="3818" width="45.453125" bestFit="1" customWidth="1"/>
    <col min="3819" max="3819" width="12.7265625" customWidth="1"/>
    <col min="3820" max="3820" width="2.7265625" customWidth="1"/>
    <col min="3821" max="3821" width="12.7265625" customWidth="1"/>
    <col min="3822" max="3822" width="2.7265625" customWidth="1"/>
    <col min="3823" max="3823" width="12.7265625" customWidth="1"/>
    <col min="3824" max="3824" width="2.7265625" customWidth="1"/>
    <col min="3825" max="3825" width="12.7265625" customWidth="1"/>
    <col min="3826" max="3826" width="2.7265625" customWidth="1"/>
    <col min="3827" max="3827" width="12.7265625" customWidth="1"/>
    <col min="3828" max="3828" width="2.7265625" customWidth="1"/>
    <col min="3829" max="3829" width="12.7265625" customWidth="1"/>
    <col min="3830" max="3830" width="4.7265625" customWidth="1"/>
    <col min="3831" max="3831" width="11.1796875" customWidth="1"/>
    <col min="3832" max="3832" width="4.7265625" customWidth="1"/>
    <col min="3833" max="3833" width="14.7265625" customWidth="1"/>
    <col min="3834" max="3834" width="4.7265625" customWidth="1"/>
    <col min="3835" max="3835" width="14" bestFit="1" customWidth="1"/>
    <col min="3836" max="3837" width="10.81640625" customWidth="1"/>
    <col min="3838" max="3838" width="11.453125" customWidth="1"/>
    <col min="3839" max="3840" width="11.54296875" bestFit="1" customWidth="1"/>
    <col min="3841" max="3841" width="9.81640625" customWidth="1"/>
    <col min="3842" max="3842" width="10.7265625" customWidth="1"/>
    <col min="4073" max="4073" width="9.81640625" bestFit="1" customWidth="1"/>
    <col min="4074" max="4074" width="45.453125" bestFit="1" customWidth="1"/>
    <col min="4075" max="4075" width="12.7265625" customWidth="1"/>
    <col min="4076" max="4076" width="2.7265625" customWidth="1"/>
    <col min="4077" max="4077" width="12.7265625" customWidth="1"/>
    <col min="4078" max="4078" width="2.7265625" customWidth="1"/>
    <col min="4079" max="4079" width="12.7265625" customWidth="1"/>
    <col min="4080" max="4080" width="2.7265625" customWidth="1"/>
    <col min="4081" max="4081" width="12.7265625" customWidth="1"/>
    <col min="4082" max="4082" width="2.7265625" customWidth="1"/>
    <col min="4083" max="4083" width="12.7265625" customWidth="1"/>
    <col min="4084" max="4084" width="2.7265625" customWidth="1"/>
    <col min="4085" max="4085" width="12.7265625" customWidth="1"/>
    <col min="4086" max="4086" width="4.7265625" customWidth="1"/>
    <col min="4087" max="4087" width="11.1796875" customWidth="1"/>
    <col min="4088" max="4088" width="4.7265625" customWidth="1"/>
    <col min="4089" max="4089" width="14.7265625" customWidth="1"/>
    <col min="4090" max="4090" width="4.7265625" customWidth="1"/>
    <col min="4091" max="4091" width="14" bestFit="1" customWidth="1"/>
    <col min="4092" max="4093" width="10.81640625" customWidth="1"/>
    <col min="4094" max="4094" width="11.453125" customWidth="1"/>
    <col min="4095" max="4096" width="11.54296875" bestFit="1" customWidth="1"/>
    <col min="4097" max="4097" width="9.81640625" customWidth="1"/>
    <col min="4098" max="4098" width="10.7265625" customWidth="1"/>
    <col min="4329" max="4329" width="9.81640625" bestFit="1" customWidth="1"/>
    <col min="4330" max="4330" width="45.453125" bestFit="1" customWidth="1"/>
    <col min="4331" max="4331" width="12.7265625" customWidth="1"/>
    <col min="4332" max="4332" width="2.7265625" customWidth="1"/>
    <col min="4333" max="4333" width="12.7265625" customWidth="1"/>
    <col min="4334" max="4334" width="2.7265625" customWidth="1"/>
    <col min="4335" max="4335" width="12.7265625" customWidth="1"/>
    <col min="4336" max="4336" width="2.7265625" customWidth="1"/>
    <col min="4337" max="4337" width="12.7265625" customWidth="1"/>
    <col min="4338" max="4338" width="2.7265625" customWidth="1"/>
    <col min="4339" max="4339" width="12.7265625" customWidth="1"/>
    <col min="4340" max="4340" width="2.7265625" customWidth="1"/>
    <col min="4341" max="4341" width="12.7265625" customWidth="1"/>
    <col min="4342" max="4342" width="4.7265625" customWidth="1"/>
    <col min="4343" max="4343" width="11.1796875" customWidth="1"/>
    <col min="4344" max="4344" width="4.7265625" customWidth="1"/>
    <col min="4345" max="4345" width="14.7265625" customWidth="1"/>
    <col min="4346" max="4346" width="4.7265625" customWidth="1"/>
    <col min="4347" max="4347" width="14" bestFit="1" customWidth="1"/>
    <col min="4348" max="4349" width="10.81640625" customWidth="1"/>
    <col min="4350" max="4350" width="11.453125" customWidth="1"/>
    <col min="4351" max="4352" width="11.54296875" bestFit="1" customWidth="1"/>
    <col min="4353" max="4353" width="9.81640625" customWidth="1"/>
    <col min="4354" max="4354" width="10.7265625" customWidth="1"/>
    <col min="4585" max="4585" width="9.81640625" bestFit="1" customWidth="1"/>
    <col min="4586" max="4586" width="45.453125" bestFit="1" customWidth="1"/>
    <col min="4587" max="4587" width="12.7265625" customWidth="1"/>
    <col min="4588" max="4588" width="2.7265625" customWidth="1"/>
    <col min="4589" max="4589" width="12.7265625" customWidth="1"/>
    <col min="4590" max="4590" width="2.7265625" customWidth="1"/>
    <col min="4591" max="4591" width="12.7265625" customWidth="1"/>
    <col min="4592" max="4592" width="2.7265625" customWidth="1"/>
    <col min="4593" max="4593" width="12.7265625" customWidth="1"/>
    <col min="4594" max="4594" width="2.7265625" customWidth="1"/>
    <col min="4595" max="4595" width="12.7265625" customWidth="1"/>
    <col min="4596" max="4596" width="2.7265625" customWidth="1"/>
    <col min="4597" max="4597" width="12.7265625" customWidth="1"/>
    <col min="4598" max="4598" width="4.7265625" customWidth="1"/>
    <col min="4599" max="4599" width="11.1796875" customWidth="1"/>
    <col min="4600" max="4600" width="4.7265625" customWidth="1"/>
    <col min="4601" max="4601" width="14.7265625" customWidth="1"/>
    <col min="4602" max="4602" width="4.7265625" customWidth="1"/>
    <col min="4603" max="4603" width="14" bestFit="1" customWidth="1"/>
    <col min="4604" max="4605" width="10.81640625" customWidth="1"/>
    <col min="4606" max="4606" width="11.453125" customWidth="1"/>
    <col min="4607" max="4608" width="11.54296875" bestFit="1" customWidth="1"/>
    <col min="4609" max="4609" width="9.81640625" customWidth="1"/>
    <col min="4610" max="4610" width="10.7265625" customWidth="1"/>
    <col min="4841" max="4841" width="9.81640625" bestFit="1" customWidth="1"/>
    <col min="4842" max="4842" width="45.453125" bestFit="1" customWidth="1"/>
    <col min="4843" max="4843" width="12.7265625" customWidth="1"/>
    <col min="4844" max="4844" width="2.7265625" customWidth="1"/>
    <col min="4845" max="4845" width="12.7265625" customWidth="1"/>
    <col min="4846" max="4846" width="2.7265625" customWidth="1"/>
    <col min="4847" max="4847" width="12.7265625" customWidth="1"/>
    <col min="4848" max="4848" width="2.7265625" customWidth="1"/>
    <col min="4849" max="4849" width="12.7265625" customWidth="1"/>
    <col min="4850" max="4850" width="2.7265625" customWidth="1"/>
    <col min="4851" max="4851" width="12.7265625" customWidth="1"/>
    <col min="4852" max="4852" width="2.7265625" customWidth="1"/>
    <col min="4853" max="4853" width="12.7265625" customWidth="1"/>
    <col min="4854" max="4854" width="4.7265625" customWidth="1"/>
    <col min="4855" max="4855" width="11.1796875" customWidth="1"/>
    <col min="4856" max="4856" width="4.7265625" customWidth="1"/>
    <col min="4857" max="4857" width="14.7265625" customWidth="1"/>
    <col min="4858" max="4858" width="4.7265625" customWidth="1"/>
    <col min="4859" max="4859" width="14" bestFit="1" customWidth="1"/>
    <col min="4860" max="4861" width="10.81640625" customWidth="1"/>
    <col min="4862" max="4862" width="11.453125" customWidth="1"/>
    <col min="4863" max="4864" width="11.54296875" bestFit="1" customWidth="1"/>
    <col min="4865" max="4865" width="9.81640625" customWidth="1"/>
    <col min="4866" max="4866" width="10.7265625" customWidth="1"/>
    <col min="5097" max="5097" width="9.81640625" bestFit="1" customWidth="1"/>
    <col min="5098" max="5098" width="45.453125" bestFit="1" customWidth="1"/>
    <col min="5099" max="5099" width="12.7265625" customWidth="1"/>
    <col min="5100" max="5100" width="2.7265625" customWidth="1"/>
    <col min="5101" max="5101" width="12.7265625" customWidth="1"/>
    <col min="5102" max="5102" width="2.7265625" customWidth="1"/>
    <col min="5103" max="5103" width="12.7265625" customWidth="1"/>
    <col min="5104" max="5104" width="2.7265625" customWidth="1"/>
    <col min="5105" max="5105" width="12.7265625" customWidth="1"/>
    <col min="5106" max="5106" width="2.7265625" customWidth="1"/>
    <col min="5107" max="5107" width="12.7265625" customWidth="1"/>
    <col min="5108" max="5108" width="2.7265625" customWidth="1"/>
    <col min="5109" max="5109" width="12.7265625" customWidth="1"/>
    <col min="5110" max="5110" width="4.7265625" customWidth="1"/>
    <col min="5111" max="5111" width="11.1796875" customWidth="1"/>
    <col min="5112" max="5112" width="4.7265625" customWidth="1"/>
    <col min="5113" max="5113" width="14.7265625" customWidth="1"/>
    <col min="5114" max="5114" width="4.7265625" customWidth="1"/>
    <col min="5115" max="5115" width="14" bestFit="1" customWidth="1"/>
    <col min="5116" max="5117" width="10.81640625" customWidth="1"/>
    <col min="5118" max="5118" width="11.453125" customWidth="1"/>
    <col min="5119" max="5120" width="11.54296875" bestFit="1" customWidth="1"/>
    <col min="5121" max="5121" width="9.81640625" customWidth="1"/>
    <col min="5122" max="5122" width="10.7265625" customWidth="1"/>
    <col min="5353" max="5353" width="9.81640625" bestFit="1" customWidth="1"/>
    <col min="5354" max="5354" width="45.453125" bestFit="1" customWidth="1"/>
    <col min="5355" max="5355" width="12.7265625" customWidth="1"/>
    <col min="5356" max="5356" width="2.7265625" customWidth="1"/>
    <col min="5357" max="5357" width="12.7265625" customWidth="1"/>
    <col min="5358" max="5358" width="2.7265625" customWidth="1"/>
    <col min="5359" max="5359" width="12.7265625" customWidth="1"/>
    <col min="5360" max="5360" width="2.7265625" customWidth="1"/>
    <col min="5361" max="5361" width="12.7265625" customWidth="1"/>
    <col min="5362" max="5362" width="2.7265625" customWidth="1"/>
    <col min="5363" max="5363" width="12.7265625" customWidth="1"/>
    <col min="5364" max="5364" width="2.7265625" customWidth="1"/>
    <col min="5365" max="5365" width="12.7265625" customWidth="1"/>
    <col min="5366" max="5366" width="4.7265625" customWidth="1"/>
    <col min="5367" max="5367" width="11.1796875" customWidth="1"/>
    <col min="5368" max="5368" width="4.7265625" customWidth="1"/>
    <col min="5369" max="5369" width="14.7265625" customWidth="1"/>
    <col min="5370" max="5370" width="4.7265625" customWidth="1"/>
    <col min="5371" max="5371" width="14" bestFit="1" customWidth="1"/>
    <col min="5372" max="5373" width="10.81640625" customWidth="1"/>
    <col min="5374" max="5374" width="11.453125" customWidth="1"/>
    <col min="5375" max="5376" width="11.54296875" bestFit="1" customWidth="1"/>
    <col min="5377" max="5377" width="9.81640625" customWidth="1"/>
    <col min="5378" max="5378" width="10.7265625" customWidth="1"/>
    <col min="5609" max="5609" width="9.81640625" bestFit="1" customWidth="1"/>
    <col min="5610" max="5610" width="45.453125" bestFit="1" customWidth="1"/>
    <col min="5611" max="5611" width="12.7265625" customWidth="1"/>
    <col min="5612" max="5612" width="2.7265625" customWidth="1"/>
    <col min="5613" max="5613" width="12.7265625" customWidth="1"/>
    <col min="5614" max="5614" width="2.7265625" customWidth="1"/>
    <col min="5615" max="5615" width="12.7265625" customWidth="1"/>
    <col min="5616" max="5616" width="2.7265625" customWidth="1"/>
    <col min="5617" max="5617" width="12.7265625" customWidth="1"/>
    <col min="5618" max="5618" width="2.7265625" customWidth="1"/>
    <col min="5619" max="5619" width="12.7265625" customWidth="1"/>
    <col min="5620" max="5620" width="2.7265625" customWidth="1"/>
    <col min="5621" max="5621" width="12.7265625" customWidth="1"/>
    <col min="5622" max="5622" width="4.7265625" customWidth="1"/>
    <col min="5623" max="5623" width="11.1796875" customWidth="1"/>
    <col min="5624" max="5624" width="4.7265625" customWidth="1"/>
    <col min="5625" max="5625" width="14.7265625" customWidth="1"/>
    <col min="5626" max="5626" width="4.7265625" customWidth="1"/>
    <col min="5627" max="5627" width="14" bestFit="1" customWidth="1"/>
    <col min="5628" max="5629" width="10.81640625" customWidth="1"/>
    <col min="5630" max="5630" width="11.453125" customWidth="1"/>
    <col min="5631" max="5632" width="11.54296875" bestFit="1" customWidth="1"/>
    <col min="5633" max="5633" width="9.81640625" customWidth="1"/>
    <col min="5634" max="5634" width="10.7265625" customWidth="1"/>
    <col min="5865" max="5865" width="9.81640625" bestFit="1" customWidth="1"/>
    <col min="5866" max="5866" width="45.453125" bestFit="1" customWidth="1"/>
    <col min="5867" max="5867" width="12.7265625" customWidth="1"/>
    <col min="5868" max="5868" width="2.7265625" customWidth="1"/>
    <col min="5869" max="5869" width="12.7265625" customWidth="1"/>
    <col min="5870" max="5870" width="2.7265625" customWidth="1"/>
    <col min="5871" max="5871" width="12.7265625" customWidth="1"/>
    <col min="5872" max="5872" width="2.7265625" customWidth="1"/>
    <col min="5873" max="5873" width="12.7265625" customWidth="1"/>
    <col min="5874" max="5874" width="2.7265625" customWidth="1"/>
    <col min="5875" max="5875" width="12.7265625" customWidth="1"/>
    <col min="5876" max="5876" width="2.7265625" customWidth="1"/>
    <col min="5877" max="5877" width="12.7265625" customWidth="1"/>
    <col min="5878" max="5878" width="4.7265625" customWidth="1"/>
    <col min="5879" max="5879" width="11.1796875" customWidth="1"/>
    <col min="5880" max="5880" width="4.7265625" customWidth="1"/>
    <col min="5881" max="5881" width="14.7265625" customWidth="1"/>
    <col min="5882" max="5882" width="4.7265625" customWidth="1"/>
    <col min="5883" max="5883" width="14" bestFit="1" customWidth="1"/>
    <col min="5884" max="5885" width="10.81640625" customWidth="1"/>
    <col min="5886" max="5886" width="11.453125" customWidth="1"/>
    <col min="5887" max="5888" width="11.54296875" bestFit="1" customWidth="1"/>
    <col min="5889" max="5889" width="9.81640625" customWidth="1"/>
    <col min="5890" max="5890" width="10.7265625" customWidth="1"/>
    <col min="6121" max="6121" width="9.81640625" bestFit="1" customWidth="1"/>
    <col min="6122" max="6122" width="45.453125" bestFit="1" customWidth="1"/>
    <col min="6123" max="6123" width="12.7265625" customWidth="1"/>
    <col min="6124" max="6124" width="2.7265625" customWidth="1"/>
    <col min="6125" max="6125" width="12.7265625" customWidth="1"/>
    <col min="6126" max="6126" width="2.7265625" customWidth="1"/>
    <col min="6127" max="6127" width="12.7265625" customWidth="1"/>
    <col min="6128" max="6128" width="2.7265625" customWidth="1"/>
    <col min="6129" max="6129" width="12.7265625" customWidth="1"/>
    <col min="6130" max="6130" width="2.7265625" customWidth="1"/>
    <col min="6131" max="6131" width="12.7265625" customWidth="1"/>
    <col min="6132" max="6132" width="2.7265625" customWidth="1"/>
    <col min="6133" max="6133" width="12.7265625" customWidth="1"/>
    <col min="6134" max="6134" width="4.7265625" customWidth="1"/>
    <col min="6135" max="6135" width="11.1796875" customWidth="1"/>
    <col min="6136" max="6136" width="4.7265625" customWidth="1"/>
    <col min="6137" max="6137" width="14.7265625" customWidth="1"/>
    <col min="6138" max="6138" width="4.7265625" customWidth="1"/>
    <col min="6139" max="6139" width="14" bestFit="1" customWidth="1"/>
    <col min="6140" max="6141" width="10.81640625" customWidth="1"/>
    <col min="6142" max="6142" width="11.453125" customWidth="1"/>
    <col min="6143" max="6144" width="11.54296875" bestFit="1" customWidth="1"/>
    <col min="6145" max="6145" width="9.81640625" customWidth="1"/>
    <col min="6146" max="6146" width="10.7265625" customWidth="1"/>
    <col min="6377" max="6377" width="9.81640625" bestFit="1" customWidth="1"/>
    <col min="6378" max="6378" width="45.453125" bestFit="1" customWidth="1"/>
    <col min="6379" max="6379" width="12.7265625" customWidth="1"/>
    <col min="6380" max="6380" width="2.7265625" customWidth="1"/>
    <col min="6381" max="6381" width="12.7265625" customWidth="1"/>
    <col min="6382" max="6382" width="2.7265625" customWidth="1"/>
    <col min="6383" max="6383" width="12.7265625" customWidth="1"/>
    <col min="6384" max="6384" width="2.7265625" customWidth="1"/>
    <col min="6385" max="6385" width="12.7265625" customWidth="1"/>
    <col min="6386" max="6386" width="2.7265625" customWidth="1"/>
    <col min="6387" max="6387" width="12.7265625" customWidth="1"/>
    <col min="6388" max="6388" width="2.7265625" customWidth="1"/>
    <col min="6389" max="6389" width="12.7265625" customWidth="1"/>
    <col min="6390" max="6390" width="4.7265625" customWidth="1"/>
    <col min="6391" max="6391" width="11.1796875" customWidth="1"/>
    <col min="6392" max="6392" width="4.7265625" customWidth="1"/>
    <col min="6393" max="6393" width="14.7265625" customWidth="1"/>
    <col min="6394" max="6394" width="4.7265625" customWidth="1"/>
    <col min="6395" max="6395" width="14" bestFit="1" customWidth="1"/>
    <col min="6396" max="6397" width="10.81640625" customWidth="1"/>
    <col min="6398" max="6398" width="11.453125" customWidth="1"/>
    <col min="6399" max="6400" width="11.54296875" bestFit="1" customWidth="1"/>
    <col min="6401" max="6401" width="9.81640625" customWidth="1"/>
    <col min="6402" max="6402" width="10.7265625" customWidth="1"/>
    <col min="6633" max="6633" width="9.81640625" bestFit="1" customWidth="1"/>
    <col min="6634" max="6634" width="45.453125" bestFit="1" customWidth="1"/>
    <col min="6635" max="6635" width="12.7265625" customWidth="1"/>
    <col min="6636" max="6636" width="2.7265625" customWidth="1"/>
    <col min="6637" max="6637" width="12.7265625" customWidth="1"/>
    <col min="6638" max="6638" width="2.7265625" customWidth="1"/>
    <col min="6639" max="6639" width="12.7265625" customWidth="1"/>
    <col min="6640" max="6640" width="2.7265625" customWidth="1"/>
    <col min="6641" max="6641" width="12.7265625" customWidth="1"/>
    <col min="6642" max="6642" width="2.7265625" customWidth="1"/>
    <col min="6643" max="6643" width="12.7265625" customWidth="1"/>
    <col min="6644" max="6644" width="2.7265625" customWidth="1"/>
    <col min="6645" max="6645" width="12.7265625" customWidth="1"/>
    <col min="6646" max="6646" width="4.7265625" customWidth="1"/>
    <col min="6647" max="6647" width="11.1796875" customWidth="1"/>
    <col min="6648" max="6648" width="4.7265625" customWidth="1"/>
    <col min="6649" max="6649" width="14.7265625" customWidth="1"/>
    <col min="6650" max="6650" width="4.7265625" customWidth="1"/>
    <col min="6651" max="6651" width="14" bestFit="1" customWidth="1"/>
    <col min="6652" max="6653" width="10.81640625" customWidth="1"/>
    <col min="6654" max="6654" width="11.453125" customWidth="1"/>
    <col min="6655" max="6656" width="11.54296875" bestFit="1" customWidth="1"/>
    <col min="6657" max="6657" width="9.81640625" customWidth="1"/>
    <col min="6658" max="6658" width="10.7265625" customWidth="1"/>
    <col min="6889" max="6889" width="9.81640625" bestFit="1" customWidth="1"/>
    <col min="6890" max="6890" width="45.453125" bestFit="1" customWidth="1"/>
    <col min="6891" max="6891" width="12.7265625" customWidth="1"/>
    <col min="6892" max="6892" width="2.7265625" customWidth="1"/>
    <col min="6893" max="6893" width="12.7265625" customWidth="1"/>
    <col min="6894" max="6894" width="2.7265625" customWidth="1"/>
    <col min="6895" max="6895" width="12.7265625" customWidth="1"/>
    <col min="6896" max="6896" width="2.7265625" customWidth="1"/>
    <col min="6897" max="6897" width="12.7265625" customWidth="1"/>
    <col min="6898" max="6898" width="2.7265625" customWidth="1"/>
    <col min="6899" max="6899" width="12.7265625" customWidth="1"/>
    <col min="6900" max="6900" width="2.7265625" customWidth="1"/>
    <col min="6901" max="6901" width="12.7265625" customWidth="1"/>
    <col min="6902" max="6902" width="4.7265625" customWidth="1"/>
    <col min="6903" max="6903" width="11.1796875" customWidth="1"/>
    <col min="6904" max="6904" width="4.7265625" customWidth="1"/>
    <col min="6905" max="6905" width="14.7265625" customWidth="1"/>
    <col min="6906" max="6906" width="4.7265625" customWidth="1"/>
    <col min="6907" max="6907" width="14" bestFit="1" customWidth="1"/>
    <col min="6908" max="6909" width="10.81640625" customWidth="1"/>
    <col min="6910" max="6910" width="11.453125" customWidth="1"/>
    <col min="6911" max="6912" width="11.54296875" bestFit="1" customWidth="1"/>
    <col min="6913" max="6913" width="9.81640625" customWidth="1"/>
    <col min="6914" max="6914" width="10.7265625" customWidth="1"/>
    <col min="7145" max="7145" width="9.81640625" bestFit="1" customWidth="1"/>
    <col min="7146" max="7146" width="45.453125" bestFit="1" customWidth="1"/>
    <col min="7147" max="7147" width="12.7265625" customWidth="1"/>
    <col min="7148" max="7148" width="2.7265625" customWidth="1"/>
    <col min="7149" max="7149" width="12.7265625" customWidth="1"/>
    <col min="7150" max="7150" width="2.7265625" customWidth="1"/>
    <col min="7151" max="7151" width="12.7265625" customWidth="1"/>
    <col min="7152" max="7152" width="2.7265625" customWidth="1"/>
    <col min="7153" max="7153" width="12.7265625" customWidth="1"/>
    <col min="7154" max="7154" width="2.7265625" customWidth="1"/>
    <col min="7155" max="7155" width="12.7265625" customWidth="1"/>
    <col min="7156" max="7156" width="2.7265625" customWidth="1"/>
    <col min="7157" max="7157" width="12.7265625" customWidth="1"/>
    <col min="7158" max="7158" width="4.7265625" customWidth="1"/>
    <col min="7159" max="7159" width="11.1796875" customWidth="1"/>
    <col min="7160" max="7160" width="4.7265625" customWidth="1"/>
    <col min="7161" max="7161" width="14.7265625" customWidth="1"/>
    <col min="7162" max="7162" width="4.7265625" customWidth="1"/>
    <col min="7163" max="7163" width="14" bestFit="1" customWidth="1"/>
    <col min="7164" max="7165" width="10.81640625" customWidth="1"/>
    <col min="7166" max="7166" width="11.453125" customWidth="1"/>
    <col min="7167" max="7168" width="11.54296875" bestFit="1" customWidth="1"/>
    <col min="7169" max="7169" width="9.81640625" customWidth="1"/>
    <col min="7170" max="7170" width="10.7265625" customWidth="1"/>
    <col min="7401" max="7401" width="9.81640625" bestFit="1" customWidth="1"/>
    <col min="7402" max="7402" width="45.453125" bestFit="1" customWidth="1"/>
    <col min="7403" max="7403" width="12.7265625" customWidth="1"/>
    <col min="7404" max="7404" width="2.7265625" customWidth="1"/>
    <col min="7405" max="7405" width="12.7265625" customWidth="1"/>
    <col min="7406" max="7406" width="2.7265625" customWidth="1"/>
    <col min="7407" max="7407" width="12.7265625" customWidth="1"/>
    <col min="7408" max="7408" width="2.7265625" customWidth="1"/>
    <col min="7409" max="7409" width="12.7265625" customWidth="1"/>
    <col min="7410" max="7410" width="2.7265625" customWidth="1"/>
    <col min="7411" max="7411" width="12.7265625" customWidth="1"/>
    <col min="7412" max="7412" width="2.7265625" customWidth="1"/>
    <col min="7413" max="7413" width="12.7265625" customWidth="1"/>
    <col min="7414" max="7414" width="4.7265625" customWidth="1"/>
    <col min="7415" max="7415" width="11.1796875" customWidth="1"/>
    <col min="7416" max="7416" width="4.7265625" customWidth="1"/>
    <col min="7417" max="7417" width="14.7265625" customWidth="1"/>
    <col min="7418" max="7418" width="4.7265625" customWidth="1"/>
    <col min="7419" max="7419" width="14" bestFit="1" customWidth="1"/>
    <col min="7420" max="7421" width="10.81640625" customWidth="1"/>
    <col min="7422" max="7422" width="11.453125" customWidth="1"/>
    <col min="7423" max="7424" width="11.54296875" bestFit="1" customWidth="1"/>
    <col min="7425" max="7425" width="9.81640625" customWidth="1"/>
    <col min="7426" max="7426" width="10.7265625" customWidth="1"/>
    <col min="7657" max="7657" width="9.81640625" bestFit="1" customWidth="1"/>
    <col min="7658" max="7658" width="45.453125" bestFit="1" customWidth="1"/>
    <col min="7659" max="7659" width="12.7265625" customWidth="1"/>
    <col min="7660" max="7660" width="2.7265625" customWidth="1"/>
    <col min="7661" max="7661" width="12.7265625" customWidth="1"/>
    <col min="7662" max="7662" width="2.7265625" customWidth="1"/>
    <col min="7663" max="7663" width="12.7265625" customWidth="1"/>
    <col min="7664" max="7664" width="2.7265625" customWidth="1"/>
    <col min="7665" max="7665" width="12.7265625" customWidth="1"/>
    <col min="7666" max="7666" width="2.7265625" customWidth="1"/>
    <col min="7667" max="7667" width="12.7265625" customWidth="1"/>
    <col min="7668" max="7668" width="2.7265625" customWidth="1"/>
    <col min="7669" max="7669" width="12.7265625" customWidth="1"/>
    <col min="7670" max="7670" width="4.7265625" customWidth="1"/>
    <col min="7671" max="7671" width="11.1796875" customWidth="1"/>
    <col min="7672" max="7672" width="4.7265625" customWidth="1"/>
    <col min="7673" max="7673" width="14.7265625" customWidth="1"/>
    <col min="7674" max="7674" width="4.7265625" customWidth="1"/>
    <col min="7675" max="7675" width="14" bestFit="1" customWidth="1"/>
    <col min="7676" max="7677" width="10.81640625" customWidth="1"/>
    <col min="7678" max="7678" width="11.453125" customWidth="1"/>
    <col min="7679" max="7680" width="11.54296875" bestFit="1" customWidth="1"/>
    <col min="7681" max="7681" width="9.81640625" customWidth="1"/>
    <col min="7682" max="7682" width="10.7265625" customWidth="1"/>
    <col min="7913" max="7913" width="9.81640625" bestFit="1" customWidth="1"/>
    <col min="7914" max="7914" width="45.453125" bestFit="1" customWidth="1"/>
    <col min="7915" max="7915" width="12.7265625" customWidth="1"/>
    <col min="7916" max="7916" width="2.7265625" customWidth="1"/>
    <col min="7917" max="7917" width="12.7265625" customWidth="1"/>
    <col min="7918" max="7918" width="2.7265625" customWidth="1"/>
    <col min="7919" max="7919" width="12.7265625" customWidth="1"/>
    <col min="7920" max="7920" width="2.7265625" customWidth="1"/>
    <col min="7921" max="7921" width="12.7265625" customWidth="1"/>
    <col min="7922" max="7922" width="2.7265625" customWidth="1"/>
    <col min="7923" max="7923" width="12.7265625" customWidth="1"/>
    <col min="7924" max="7924" width="2.7265625" customWidth="1"/>
    <col min="7925" max="7925" width="12.7265625" customWidth="1"/>
    <col min="7926" max="7926" width="4.7265625" customWidth="1"/>
    <col min="7927" max="7927" width="11.1796875" customWidth="1"/>
    <col min="7928" max="7928" width="4.7265625" customWidth="1"/>
    <col min="7929" max="7929" width="14.7265625" customWidth="1"/>
    <col min="7930" max="7930" width="4.7265625" customWidth="1"/>
    <col min="7931" max="7931" width="14" bestFit="1" customWidth="1"/>
    <col min="7932" max="7933" width="10.81640625" customWidth="1"/>
    <col min="7934" max="7934" width="11.453125" customWidth="1"/>
    <col min="7935" max="7936" width="11.54296875" bestFit="1" customWidth="1"/>
    <col min="7937" max="7937" width="9.81640625" customWidth="1"/>
    <col min="7938" max="7938" width="10.7265625" customWidth="1"/>
    <col min="8169" max="8169" width="9.81640625" bestFit="1" customWidth="1"/>
    <col min="8170" max="8170" width="45.453125" bestFit="1" customWidth="1"/>
    <col min="8171" max="8171" width="12.7265625" customWidth="1"/>
    <col min="8172" max="8172" width="2.7265625" customWidth="1"/>
    <col min="8173" max="8173" width="12.7265625" customWidth="1"/>
    <col min="8174" max="8174" width="2.7265625" customWidth="1"/>
    <col min="8175" max="8175" width="12.7265625" customWidth="1"/>
    <col min="8176" max="8176" width="2.7265625" customWidth="1"/>
    <col min="8177" max="8177" width="12.7265625" customWidth="1"/>
    <col min="8178" max="8178" width="2.7265625" customWidth="1"/>
    <col min="8179" max="8179" width="12.7265625" customWidth="1"/>
    <col min="8180" max="8180" width="2.7265625" customWidth="1"/>
    <col min="8181" max="8181" width="12.7265625" customWidth="1"/>
    <col min="8182" max="8182" width="4.7265625" customWidth="1"/>
    <col min="8183" max="8183" width="11.1796875" customWidth="1"/>
    <col min="8184" max="8184" width="4.7265625" customWidth="1"/>
    <col min="8185" max="8185" width="14.7265625" customWidth="1"/>
    <col min="8186" max="8186" width="4.7265625" customWidth="1"/>
    <col min="8187" max="8187" width="14" bestFit="1" customWidth="1"/>
    <col min="8188" max="8189" width="10.81640625" customWidth="1"/>
    <col min="8190" max="8190" width="11.453125" customWidth="1"/>
    <col min="8191" max="8192" width="11.54296875" bestFit="1" customWidth="1"/>
    <col min="8193" max="8193" width="9.81640625" customWidth="1"/>
    <col min="8194" max="8194" width="10.7265625" customWidth="1"/>
    <col min="8425" max="8425" width="9.81640625" bestFit="1" customWidth="1"/>
    <col min="8426" max="8426" width="45.453125" bestFit="1" customWidth="1"/>
    <col min="8427" max="8427" width="12.7265625" customWidth="1"/>
    <col min="8428" max="8428" width="2.7265625" customWidth="1"/>
    <col min="8429" max="8429" width="12.7265625" customWidth="1"/>
    <col min="8430" max="8430" width="2.7265625" customWidth="1"/>
    <col min="8431" max="8431" width="12.7265625" customWidth="1"/>
    <col min="8432" max="8432" width="2.7265625" customWidth="1"/>
    <col min="8433" max="8433" width="12.7265625" customWidth="1"/>
    <col min="8434" max="8434" width="2.7265625" customWidth="1"/>
    <col min="8435" max="8435" width="12.7265625" customWidth="1"/>
    <col min="8436" max="8436" width="2.7265625" customWidth="1"/>
    <col min="8437" max="8437" width="12.7265625" customWidth="1"/>
    <col min="8438" max="8438" width="4.7265625" customWidth="1"/>
    <col min="8439" max="8439" width="11.1796875" customWidth="1"/>
    <col min="8440" max="8440" width="4.7265625" customWidth="1"/>
    <col min="8441" max="8441" width="14.7265625" customWidth="1"/>
    <col min="8442" max="8442" width="4.7265625" customWidth="1"/>
    <col min="8443" max="8443" width="14" bestFit="1" customWidth="1"/>
    <col min="8444" max="8445" width="10.81640625" customWidth="1"/>
    <col min="8446" max="8446" width="11.453125" customWidth="1"/>
    <col min="8447" max="8448" width="11.54296875" bestFit="1" customWidth="1"/>
    <col min="8449" max="8449" width="9.81640625" customWidth="1"/>
    <col min="8450" max="8450" width="10.7265625" customWidth="1"/>
    <col min="8681" max="8681" width="9.81640625" bestFit="1" customWidth="1"/>
    <col min="8682" max="8682" width="45.453125" bestFit="1" customWidth="1"/>
    <col min="8683" max="8683" width="12.7265625" customWidth="1"/>
    <col min="8684" max="8684" width="2.7265625" customWidth="1"/>
    <col min="8685" max="8685" width="12.7265625" customWidth="1"/>
    <col min="8686" max="8686" width="2.7265625" customWidth="1"/>
    <col min="8687" max="8687" width="12.7265625" customWidth="1"/>
    <col min="8688" max="8688" width="2.7265625" customWidth="1"/>
    <col min="8689" max="8689" width="12.7265625" customWidth="1"/>
    <col min="8690" max="8690" width="2.7265625" customWidth="1"/>
    <col min="8691" max="8691" width="12.7265625" customWidth="1"/>
    <col min="8692" max="8692" width="2.7265625" customWidth="1"/>
    <col min="8693" max="8693" width="12.7265625" customWidth="1"/>
    <col min="8694" max="8694" width="4.7265625" customWidth="1"/>
    <col min="8695" max="8695" width="11.1796875" customWidth="1"/>
    <col min="8696" max="8696" width="4.7265625" customWidth="1"/>
    <col min="8697" max="8697" width="14.7265625" customWidth="1"/>
    <col min="8698" max="8698" width="4.7265625" customWidth="1"/>
    <col min="8699" max="8699" width="14" bestFit="1" customWidth="1"/>
    <col min="8700" max="8701" width="10.81640625" customWidth="1"/>
    <col min="8702" max="8702" width="11.453125" customWidth="1"/>
    <col min="8703" max="8704" width="11.54296875" bestFit="1" customWidth="1"/>
    <col min="8705" max="8705" width="9.81640625" customWidth="1"/>
    <col min="8706" max="8706" width="10.7265625" customWidth="1"/>
    <col min="8937" max="8937" width="9.81640625" bestFit="1" customWidth="1"/>
    <col min="8938" max="8938" width="45.453125" bestFit="1" customWidth="1"/>
    <col min="8939" max="8939" width="12.7265625" customWidth="1"/>
    <col min="8940" max="8940" width="2.7265625" customWidth="1"/>
    <col min="8941" max="8941" width="12.7265625" customWidth="1"/>
    <col min="8942" max="8942" width="2.7265625" customWidth="1"/>
    <col min="8943" max="8943" width="12.7265625" customWidth="1"/>
    <col min="8944" max="8944" width="2.7265625" customWidth="1"/>
    <col min="8945" max="8945" width="12.7265625" customWidth="1"/>
    <col min="8946" max="8946" width="2.7265625" customWidth="1"/>
    <col min="8947" max="8947" width="12.7265625" customWidth="1"/>
    <col min="8948" max="8948" width="2.7265625" customWidth="1"/>
    <col min="8949" max="8949" width="12.7265625" customWidth="1"/>
    <col min="8950" max="8950" width="4.7265625" customWidth="1"/>
    <col min="8951" max="8951" width="11.1796875" customWidth="1"/>
    <col min="8952" max="8952" width="4.7265625" customWidth="1"/>
    <col min="8953" max="8953" width="14.7265625" customWidth="1"/>
    <col min="8954" max="8954" width="4.7265625" customWidth="1"/>
    <col min="8955" max="8955" width="14" bestFit="1" customWidth="1"/>
    <col min="8956" max="8957" width="10.81640625" customWidth="1"/>
    <col min="8958" max="8958" width="11.453125" customWidth="1"/>
    <col min="8959" max="8960" width="11.54296875" bestFit="1" customWidth="1"/>
    <col min="8961" max="8961" width="9.81640625" customWidth="1"/>
    <col min="8962" max="8962" width="10.7265625" customWidth="1"/>
    <col min="9193" max="9193" width="9.81640625" bestFit="1" customWidth="1"/>
    <col min="9194" max="9194" width="45.453125" bestFit="1" customWidth="1"/>
    <col min="9195" max="9195" width="12.7265625" customWidth="1"/>
    <col min="9196" max="9196" width="2.7265625" customWidth="1"/>
    <col min="9197" max="9197" width="12.7265625" customWidth="1"/>
    <col min="9198" max="9198" width="2.7265625" customWidth="1"/>
    <col min="9199" max="9199" width="12.7265625" customWidth="1"/>
    <col min="9200" max="9200" width="2.7265625" customWidth="1"/>
    <col min="9201" max="9201" width="12.7265625" customWidth="1"/>
    <col min="9202" max="9202" width="2.7265625" customWidth="1"/>
    <col min="9203" max="9203" width="12.7265625" customWidth="1"/>
    <col min="9204" max="9204" width="2.7265625" customWidth="1"/>
    <col min="9205" max="9205" width="12.7265625" customWidth="1"/>
    <col min="9206" max="9206" width="4.7265625" customWidth="1"/>
    <col min="9207" max="9207" width="11.1796875" customWidth="1"/>
    <col min="9208" max="9208" width="4.7265625" customWidth="1"/>
    <col min="9209" max="9209" width="14.7265625" customWidth="1"/>
    <col min="9210" max="9210" width="4.7265625" customWidth="1"/>
    <col min="9211" max="9211" width="14" bestFit="1" customWidth="1"/>
    <col min="9212" max="9213" width="10.81640625" customWidth="1"/>
    <col min="9214" max="9214" width="11.453125" customWidth="1"/>
    <col min="9215" max="9216" width="11.54296875" bestFit="1" customWidth="1"/>
    <col min="9217" max="9217" width="9.81640625" customWidth="1"/>
    <col min="9218" max="9218" width="10.7265625" customWidth="1"/>
    <col min="9449" max="9449" width="9.81640625" bestFit="1" customWidth="1"/>
    <col min="9450" max="9450" width="45.453125" bestFit="1" customWidth="1"/>
    <col min="9451" max="9451" width="12.7265625" customWidth="1"/>
    <col min="9452" max="9452" width="2.7265625" customWidth="1"/>
    <col min="9453" max="9453" width="12.7265625" customWidth="1"/>
    <col min="9454" max="9454" width="2.7265625" customWidth="1"/>
    <col min="9455" max="9455" width="12.7265625" customWidth="1"/>
    <col min="9456" max="9456" width="2.7265625" customWidth="1"/>
    <col min="9457" max="9457" width="12.7265625" customWidth="1"/>
    <col min="9458" max="9458" width="2.7265625" customWidth="1"/>
    <col min="9459" max="9459" width="12.7265625" customWidth="1"/>
    <col min="9460" max="9460" width="2.7265625" customWidth="1"/>
    <col min="9461" max="9461" width="12.7265625" customWidth="1"/>
    <col min="9462" max="9462" width="4.7265625" customWidth="1"/>
    <col min="9463" max="9463" width="11.1796875" customWidth="1"/>
    <col min="9464" max="9464" width="4.7265625" customWidth="1"/>
    <col min="9465" max="9465" width="14.7265625" customWidth="1"/>
    <col min="9466" max="9466" width="4.7265625" customWidth="1"/>
    <col min="9467" max="9467" width="14" bestFit="1" customWidth="1"/>
    <col min="9468" max="9469" width="10.81640625" customWidth="1"/>
    <col min="9470" max="9470" width="11.453125" customWidth="1"/>
    <col min="9471" max="9472" width="11.54296875" bestFit="1" customWidth="1"/>
    <col min="9473" max="9473" width="9.81640625" customWidth="1"/>
    <col min="9474" max="9474" width="10.7265625" customWidth="1"/>
    <col min="9705" max="9705" width="9.81640625" bestFit="1" customWidth="1"/>
    <col min="9706" max="9706" width="45.453125" bestFit="1" customWidth="1"/>
    <col min="9707" max="9707" width="12.7265625" customWidth="1"/>
    <col min="9708" max="9708" width="2.7265625" customWidth="1"/>
    <col min="9709" max="9709" width="12.7265625" customWidth="1"/>
    <col min="9710" max="9710" width="2.7265625" customWidth="1"/>
    <col min="9711" max="9711" width="12.7265625" customWidth="1"/>
    <col min="9712" max="9712" width="2.7265625" customWidth="1"/>
    <col min="9713" max="9713" width="12.7265625" customWidth="1"/>
    <col min="9714" max="9714" width="2.7265625" customWidth="1"/>
    <col min="9715" max="9715" width="12.7265625" customWidth="1"/>
    <col min="9716" max="9716" width="2.7265625" customWidth="1"/>
    <col min="9717" max="9717" width="12.7265625" customWidth="1"/>
    <col min="9718" max="9718" width="4.7265625" customWidth="1"/>
    <col min="9719" max="9719" width="11.1796875" customWidth="1"/>
    <col min="9720" max="9720" width="4.7265625" customWidth="1"/>
    <col min="9721" max="9721" width="14.7265625" customWidth="1"/>
    <col min="9722" max="9722" width="4.7265625" customWidth="1"/>
    <col min="9723" max="9723" width="14" bestFit="1" customWidth="1"/>
    <col min="9724" max="9725" width="10.81640625" customWidth="1"/>
    <col min="9726" max="9726" width="11.453125" customWidth="1"/>
    <col min="9727" max="9728" width="11.54296875" bestFit="1" customWidth="1"/>
    <col min="9729" max="9729" width="9.81640625" customWidth="1"/>
    <col min="9730" max="9730" width="10.7265625" customWidth="1"/>
    <col min="9961" max="9961" width="9.81640625" bestFit="1" customWidth="1"/>
    <col min="9962" max="9962" width="45.453125" bestFit="1" customWidth="1"/>
    <col min="9963" max="9963" width="12.7265625" customWidth="1"/>
    <col min="9964" max="9964" width="2.7265625" customWidth="1"/>
    <col min="9965" max="9965" width="12.7265625" customWidth="1"/>
    <col min="9966" max="9966" width="2.7265625" customWidth="1"/>
    <col min="9967" max="9967" width="12.7265625" customWidth="1"/>
    <col min="9968" max="9968" width="2.7265625" customWidth="1"/>
    <col min="9969" max="9969" width="12.7265625" customWidth="1"/>
    <col min="9970" max="9970" width="2.7265625" customWidth="1"/>
    <col min="9971" max="9971" width="12.7265625" customWidth="1"/>
    <col min="9972" max="9972" width="2.7265625" customWidth="1"/>
    <col min="9973" max="9973" width="12.7265625" customWidth="1"/>
    <col min="9974" max="9974" width="4.7265625" customWidth="1"/>
    <col min="9975" max="9975" width="11.1796875" customWidth="1"/>
    <col min="9976" max="9976" width="4.7265625" customWidth="1"/>
    <col min="9977" max="9977" width="14.7265625" customWidth="1"/>
    <col min="9978" max="9978" width="4.7265625" customWidth="1"/>
    <col min="9979" max="9979" width="14" bestFit="1" customWidth="1"/>
    <col min="9980" max="9981" width="10.81640625" customWidth="1"/>
    <col min="9982" max="9982" width="11.453125" customWidth="1"/>
    <col min="9983" max="9984" width="11.54296875" bestFit="1" customWidth="1"/>
    <col min="9985" max="9985" width="9.81640625" customWidth="1"/>
    <col min="9986" max="9986" width="10.7265625" customWidth="1"/>
    <col min="10217" max="10217" width="9.81640625" bestFit="1" customWidth="1"/>
    <col min="10218" max="10218" width="45.453125" bestFit="1" customWidth="1"/>
    <col min="10219" max="10219" width="12.7265625" customWidth="1"/>
    <col min="10220" max="10220" width="2.7265625" customWidth="1"/>
    <col min="10221" max="10221" width="12.7265625" customWidth="1"/>
    <col min="10222" max="10222" width="2.7265625" customWidth="1"/>
    <col min="10223" max="10223" width="12.7265625" customWidth="1"/>
    <col min="10224" max="10224" width="2.7265625" customWidth="1"/>
    <col min="10225" max="10225" width="12.7265625" customWidth="1"/>
    <col min="10226" max="10226" width="2.7265625" customWidth="1"/>
    <col min="10227" max="10227" width="12.7265625" customWidth="1"/>
    <col min="10228" max="10228" width="2.7265625" customWidth="1"/>
    <col min="10229" max="10229" width="12.7265625" customWidth="1"/>
    <col min="10230" max="10230" width="4.7265625" customWidth="1"/>
    <col min="10231" max="10231" width="11.1796875" customWidth="1"/>
    <col min="10232" max="10232" width="4.7265625" customWidth="1"/>
    <col min="10233" max="10233" width="14.7265625" customWidth="1"/>
    <col min="10234" max="10234" width="4.7265625" customWidth="1"/>
    <col min="10235" max="10235" width="14" bestFit="1" customWidth="1"/>
    <col min="10236" max="10237" width="10.81640625" customWidth="1"/>
    <col min="10238" max="10238" width="11.453125" customWidth="1"/>
    <col min="10239" max="10240" width="11.54296875" bestFit="1" customWidth="1"/>
    <col min="10241" max="10241" width="9.81640625" customWidth="1"/>
    <col min="10242" max="10242" width="10.7265625" customWidth="1"/>
    <col min="10473" max="10473" width="9.81640625" bestFit="1" customWidth="1"/>
    <col min="10474" max="10474" width="45.453125" bestFit="1" customWidth="1"/>
    <col min="10475" max="10475" width="12.7265625" customWidth="1"/>
    <col min="10476" max="10476" width="2.7265625" customWidth="1"/>
    <col min="10477" max="10477" width="12.7265625" customWidth="1"/>
    <col min="10478" max="10478" width="2.7265625" customWidth="1"/>
    <col min="10479" max="10479" width="12.7265625" customWidth="1"/>
    <col min="10480" max="10480" width="2.7265625" customWidth="1"/>
    <col min="10481" max="10481" width="12.7265625" customWidth="1"/>
    <col min="10482" max="10482" width="2.7265625" customWidth="1"/>
    <col min="10483" max="10483" width="12.7265625" customWidth="1"/>
    <col min="10484" max="10484" width="2.7265625" customWidth="1"/>
    <col min="10485" max="10485" width="12.7265625" customWidth="1"/>
    <col min="10486" max="10486" width="4.7265625" customWidth="1"/>
    <col min="10487" max="10487" width="11.1796875" customWidth="1"/>
    <col min="10488" max="10488" width="4.7265625" customWidth="1"/>
    <col min="10489" max="10489" width="14.7265625" customWidth="1"/>
    <col min="10490" max="10490" width="4.7265625" customWidth="1"/>
    <col min="10491" max="10491" width="14" bestFit="1" customWidth="1"/>
    <col min="10492" max="10493" width="10.81640625" customWidth="1"/>
    <col min="10494" max="10494" width="11.453125" customWidth="1"/>
    <col min="10495" max="10496" width="11.54296875" bestFit="1" customWidth="1"/>
    <col min="10497" max="10497" width="9.81640625" customWidth="1"/>
    <col min="10498" max="10498" width="10.7265625" customWidth="1"/>
    <col min="10729" max="10729" width="9.81640625" bestFit="1" customWidth="1"/>
    <col min="10730" max="10730" width="45.453125" bestFit="1" customWidth="1"/>
    <col min="10731" max="10731" width="12.7265625" customWidth="1"/>
    <col min="10732" max="10732" width="2.7265625" customWidth="1"/>
    <col min="10733" max="10733" width="12.7265625" customWidth="1"/>
    <col min="10734" max="10734" width="2.7265625" customWidth="1"/>
    <col min="10735" max="10735" width="12.7265625" customWidth="1"/>
    <col min="10736" max="10736" width="2.7265625" customWidth="1"/>
    <col min="10737" max="10737" width="12.7265625" customWidth="1"/>
    <col min="10738" max="10738" width="2.7265625" customWidth="1"/>
    <col min="10739" max="10739" width="12.7265625" customWidth="1"/>
    <col min="10740" max="10740" width="2.7265625" customWidth="1"/>
    <col min="10741" max="10741" width="12.7265625" customWidth="1"/>
    <col min="10742" max="10742" width="4.7265625" customWidth="1"/>
    <col min="10743" max="10743" width="11.1796875" customWidth="1"/>
    <col min="10744" max="10744" width="4.7265625" customWidth="1"/>
    <col min="10745" max="10745" width="14.7265625" customWidth="1"/>
    <col min="10746" max="10746" width="4.7265625" customWidth="1"/>
    <col min="10747" max="10747" width="14" bestFit="1" customWidth="1"/>
    <col min="10748" max="10749" width="10.81640625" customWidth="1"/>
    <col min="10750" max="10750" width="11.453125" customWidth="1"/>
    <col min="10751" max="10752" width="11.54296875" bestFit="1" customWidth="1"/>
    <col min="10753" max="10753" width="9.81640625" customWidth="1"/>
    <col min="10754" max="10754" width="10.7265625" customWidth="1"/>
    <col min="10985" max="10985" width="9.81640625" bestFit="1" customWidth="1"/>
    <col min="10986" max="10986" width="45.453125" bestFit="1" customWidth="1"/>
    <col min="10987" max="10987" width="12.7265625" customWidth="1"/>
    <col min="10988" max="10988" width="2.7265625" customWidth="1"/>
    <col min="10989" max="10989" width="12.7265625" customWidth="1"/>
    <col min="10990" max="10990" width="2.7265625" customWidth="1"/>
    <col min="10991" max="10991" width="12.7265625" customWidth="1"/>
    <col min="10992" max="10992" width="2.7265625" customWidth="1"/>
    <col min="10993" max="10993" width="12.7265625" customWidth="1"/>
    <col min="10994" max="10994" width="2.7265625" customWidth="1"/>
    <col min="10995" max="10995" width="12.7265625" customWidth="1"/>
    <col min="10996" max="10996" width="2.7265625" customWidth="1"/>
    <col min="10997" max="10997" width="12.7265625" customWidth="1"/>
    <col min="10998" max="10998" width="4.7265625" customWidth="1"/>
    <col min="10999" max="10999" width="11.1796875" customWidth="1"/>
    <col min="11000" max="11000" width="4.7265625" customWidth="1"/>
    <col min="11001" max="11001" width="14.7265625" customWidth="1"/>
    <col min="11002" max="11002" width="4.7265625" customWidth="1"/>
    <col min="11003" max="11003" width="14" bestFit="1" customWidth="1"/>
    <col min="11004" max="11005" width="10.81640625" customWidth="1"/>
    <col min="11006" max="11006" width="11.453125" customWidth="1"/>
    <col min="11007" max="11008" width="11.54296875" bestFit="1" customWidth="1"/>
    <col min="11009" max="11009" width="9.81640625" customWidth="1"/>
    <col min="11010" max="11010" width="10.7265625" customWidth="1"/>
    <col min="11241" max="11241" width="9.81640625" bestFit="1" customWidth="1"/>
    <col min="11242" max="11242" width="45.453125" bestFit="1" customWidth="1"/>
    <col min="11243" max="11243" width="12.7265625" customWidth="1"/>
    <col min="11244" max="11244" width="2.7265625" customWidth="1"/>
    <col min="11245" max="11245" width="12.7265625" customWidth="1"/>
    <col min="11246" max="11246" width="2.7265625" customWidth="1"/>
    <col min="11247" max="11247" width="12.7265625" customWidth="1"/>
    <col min="11248" max="11248" width="2.7265625" customWidth="1"/>
    <col min="11249" max="11249" width="12.7265625" customWidth="1"/>
    <col min="11250" max="11250" width="2.7265625" customWidth="1"/>
    <col min="11251" max="11251" width="12.7265625" customWidth="1"/>
    <col min="11252" max="11252" width="2.7265625" customWidth="1"/>
    <col min="11253" max="11253" width="12.7265625" customWidth="1"/>
    <col min="11254" max="11254" width="4.7265625" customWidth="1"/>
    <col min="11255" max="11255" width="11.1796875" customWidth="1"/>
    <col min="11256" max="11256" width="4.7265625" customWidth="1"/>
    <col min="11257" max="11257" width="14.7265625" customWidth="1"/>
    <col min="11258" max="11258" width="4.7265625" customWidth="1"/>
    <col min="11259" max="11259" width="14" bestFit="1" customWidth="1"/>
    <col min="11260" max="11261" width="10.81640625" customWidth="1"/>
    <col min="11262" max="11262" width="11.453125" customWidth="1"/>
    <col min="11263" max="11264" width="11.54296875" bestFit="1" customWidth="1"/>
    <col min="11265" max="11265" width="9.81640625" customWidth="1"/>
    <col min="11266" max="11266" width="10.7265625" customWidth="1"/>
    <col min="11497" max="11497" width="9.81640625" bestFit="1" customWidth="1"/>
    <col min="11498" max="11498" width="45.453125" bestFit="1" customWidth="1"/>
    <col min="11499" max="11499" width="12.7265625" customWidth="1"/>
    <col min="11500" max="11500" width="2.7265625" customWidth="1"/>
    <col min="11501" max="11501" width="12.7265625" customWidth="1"/>
    <col min="11502" max="11502" width="2.7265625" customWidth="1"/>
    <col min="11503" max="11503" width="12.7265625" customWidth="1"/>
    <col min="11504" max="11504" width="2.7265625" customWidth="1"/>
    <col min="11505" max="11505" width="12.7265625" customWidth="1"/>
    <col min="11506" max="11506" width="2.7265625" customWidth="1"/>
    <col min="11507" max="11507" width="12.7265625" customWidth="1"/>
    <col min="11508" max="11508" width="2.7265625" customWidth="1"/>
    <col min="11509" max="11509" width="12.7265625" customWidth="1"/>
    <col min="11510" max="11510" width="4.7265625" customWidth="1"/>
    <col min="11511" max="11511" width="11.1796875" customWidth="1"/>
    <col min="11512" max="11512" width="4.7265625" customWidth="1"/>
    <col min="11513" max="11513" width="14.7265625" customWidth="1"/>
    <col min="11514" max="11514" width="4.7265625" customWidth="1"/>
    <col min="11515" max="11515" width="14" bestFit="1" customWidth="1"/>
    <col min="11516" max="11517" width="10.81640625" customWidth="1"/>
    <col min="11518" max="11518" width="11.453125" customWidth="1"/>
    <col min="11519" max="11520" width="11.54296875" bestFit="1" customWidth="1"/>
    <col min="11521" max="11521" width="9.81640625" customWidth="1"/>
    <col min="11522" max="11522" width="10.7265625" customWidth="1"/>
    <col min="11753" max="11753" width="9.81640625" bestFit="1" customWidth="1"/>
    <col min="11754" max="11754" width="45.453125" bestFit="1" customWidth="1"/>
    <col min="11755" max="11755" width="12.7265625" customWidth="1"/>
    <col min="11756" max="11756" width="2.7265625" customWidth="1"/>
    <col min="11757" max="11757" width="12.7265625" customWidth="1"/>
    <col min="11758" max="11758" width="2.7265625" customWidth="1"/>
    <col min="11759" max="11759" width="12.7265625" customWidth="1"/>
    <col min="11760" max="11760" width="2.7265625" customWidth="1"/>
    <col min="11761" max="11761" width="12.7265625" customWidth="1"/>
    <col min="11762" max="11762" width="2.7265625" customWidth="1"/>
    <col min="11763" max="11763" width="12.7265625" customWidth="1"/>
    <col min="11764" max="11764" width="2.7265625" customWidth="1"/>
    <col min="11765" max="11765" width="12.7265625" customWidth="1"/>
    <col min="11766" max="11766" width="4.7265625" customWidth="1"/>
    <col min="11767" max="11767" width="11.1796875" customWidth="1"/>
    <col min="11768" max="11768" width="4.7265625" customWidth="1"/>
    <col min="11769" max="11769" width="14.7265625" customWidth="1"/>
    <col min="11770" max="11770" width="4.7265625" customWidth="1"/>
    <col min="11771" max="11771" width="14" bestFit="1" customWidth="1"/>
    <col min="11772" max="11773" width="10.81640625" customWidth="1"/>
    <col min="11774" max="11774" width="11.453125" customWidth="1"/>
    <col min="11775" max="11776" width="11.54296875" bestFit="1" customWidth="1"/>
    <col min="11777" max="11777" width="9.81640625" customWidth="1"/>
    <col min="11778" max="11778" width="10.7265625" customWidth="1"/>
    <col min="12009" max="12009" width="9.81640625" bestFit="1" customWidth="1"/>
    <col min="12010" max="12010" width="45.453125" bestFit="1" customWidth="1"/>
    <col min="12011" max="12011" width="12.7265625" customWidth="1"/>
    <col min="12012" max="12012" width="2.7265625" customWidth="1"/>
    <col min="12013" max="12013" width="12.7265625" customWidth="1"/>
    <col min="12014" max="12014" width="2.7265625" customWidth="1"/>
    <col min="12015" max="12015" width="12.7265625" customWidth="1"/>
    <col min="12016" max="12016" width="2.7265625" customWidth="1"/>
    <col min="12017" max="12017" width="12.7265625" customWidth="1"/>
    <col min="12018" max="12018" width="2.7265625" customWidth="1"/>
    <col min="12019" max="12019" width="12.7265625" customWidth="1"/>
    <col min="12020" max="12020" width="2.7265625" customWidth="1"/>
    <col min="12021" max="12021" width="12.7265625" customWidth="1"/>
    <col min="12022" max="12022" width="4.7265625" customWidth="1"/>
    <col min="12023" max="12023" width="11.1796875" customWidth="1"/>
    <col min="12024" max="12024" width="4.7265625" customWidth="1"/>
    <col min="12025" max="12025" width="14.7265625" customWidth="1"/>
    <col min="12026" max="12026" width="4.7265625" customWidth="1"/>
    <col min="12027" max="12027" width="14" bestFit="1" customWidth="1"/>
    <col min="12028" max="12029" width="10.81640625" customWidth="1"/>
    <col min="12030" max="12030" width="11.453125" customWidth="1"/>
    <col min="12031" max="12032" width="11.54296875" bestFit="1" customWidth="1"/>
    <col min="12033" max="12033" width="9.81640625" customWidth="1"/>
    <col min="12034" max="12034" width="10.7265625" customWidth="1"/>
    <col min="12265" max="12265" width="9.81640625" bestFit="1" customWidth="1"/>
    <col min="12266" max="12266" width="45.453125" bestFit="1" customWidth="1"/>
    <col min="12267" max="12267" width="12.7265625" customWidth="1"/>
    <col min="12268" max="12268" width="2.7265625" customWidth="1"/>
    <col min="12269" max="12269" width="12.7265625" customWidth="1"/>
    <col min="12270" max="12270" width="2.7265625" customWidth="1"/>
    <col min="12271" max="12271" width="12.7265625" customWidth="1"/>
    <col min="12272" max="12272" width="2.7265625" customWidth="1"/>
    <col min="12273" max="12273" width="12.7265625" customWidth="1"/>
    <col min="12274" max="12274" width="2.7265625" customWidth="1"/>
    <col min="12275" max="12275" width="12.7265625" customWidth="1"/>
    <col min="12276" max="12276" width="2.7265625" customWidth="1"/>
    <col min="12277" max="12277" width="12.7265625" customWidth="1"/>
    <col min="12278" max="12278" width="4.7265625" customWidth="1"/>
    <col min="12279" max="12279" width="11.1796875" customWidth="1"/>
    <col min="12280" max="12280" width="4.7265625" customWidth="1"/>
    <col min="12281" max="12281" width="14.7265625" customWidth="1"/>
    <col min="12282" max="12282" width="4.7265625" customWidth="1"/>
    <col min="12283" max="12283" width="14" bestFit="1" customWidth="1"/>
    <col min="12284" max="12285" width="10.81640625" customWidth="1"/>
    <col min="12286" max="12286" width="11.453125" customWidth="1"/>
    <col min="12287" max="12288" width="11.54296875" bestFit="1" customWidth="1"/>
    <col min="12289" max="12289" width="9.81640625" customWidth="1"/>
    <col min="12290" max="12290" width="10.7265625" customWidth="1"/>
    <col min="12521" max="12521" width="9.81640625" bestFit="1" customWidth="1"/>
    <col min="12522" max="12522" width="45.453125" bestFit="1" customWidth="1"/>
    <col min="12523" max="12523" width="12.7265625" customWidth="1"/>
    <col min="12524" max="12524" width="2.7265625" customWidth="1"/>
    <col min="12525" max="12525" width="12.7265625" customWidth="1"/>
    <col min="12526" max="12526" width="2.7265625" customWidth="1"/>
    <col min="12527" max="12527" width="12.7265625" customWidth="1"/>
    <col min="12528" max="12528" width="2.7265625" customWidth="1"/>
    <col min="12529" max="12529" width="12.7265625" customWidth="1"/>
    <col min="12530" max="12530" width="2.7265625" customWidth="1"/>
    <col min="12531" max="12531" width="12.7265625" customWidth="1"/>
    <col min="12532" max="12532" width="2.7265625" customWidth="1"/>
    <col min="12533" max="12533" width="12.7265625" customWidth="1"/>
    <col min="12534" max="12534" width="4.7265625" customWidth="1"/>
    <col min="12535" max="12535" width="11.1796875" customWidth="1"/>
    <col min="12536" max="12536" width="4.7265625" customWidth="1"/>
    <col min="12537" max="12537" width="14.7265625" customWidth="1"/>
    <col min="12538" max="12538" width="4.7265625" customWidth="1"/>
    <col min="12539" max="12539" width="14" bestFit="1" customWidth="1"/>
    <col min="12540" max="12541" width="10.81640625" customWidth="1"/>
    <col min="12542" max="12542" width="11.453125" customWidth="1"/>
    <col min="12543" max="12544" width="11.54296875" bestFit="1" customWidth="1"/>
    <col min="12545" max="12545" width="9.81640625" customWidth="1"/>
    <col min="12546" max="12546" width="10.7265625" customWidth="1"/>
    <col min="12777" max="12777" width="9.81640625" bestFit="1" customWidth="1"/>
    <col min="12778" max="12778" width="45.453125" bestFit="1" customWidth="1"/>
    <col min="12779" max="12779" width="12.7265625" customWidth="1"/>
    <col min="12780" max="12780" width="2.7265625" customWidth="1"/>
    <col min="12781" max="12781" width="12.7265625" customWidth="1"/>
    <col min="12782" max="12782" width="2.7265625" customWidth="1"/>
    <col min="12783" max="12783" width="12.7265625" customWidth="1"/>
    <col min="12784" max="12784" width="2.7265625" customWidth="1"/>
    <col min="12785" max="12785" width="12.7265625" customWidth="1"/>
    <col min="12786" max="12786" width="2.7265625" customWidth="1"/>
    <col min="12787" max="12787" width="12.7265625" customWidth="1"/>
    <col min="12788" max="12788" width="2.7265625" customWidth="1"/>
    <col min="12789" max="12789" width="12.7265625" customWidth="1"/>
    <col min="12790" max="12790" width="4.7265625" customWidth="1"/>
    <col min="12791" max="12791" width="11.1796875" customWidth="1"/>
    <col min="12792" max="12792" width="4.7265625" customWidth="1"/>
    <col min="12793" max="12793" width="14.7265625" customWidth="1"/>
    <col min="12794" max="12794" width="4.7265625" customWidth="1"/>
    <col min="12795" max="12795" width="14" bestFit="1" customWidth="1"/>
    <col min="12796" max="12797" width="10.81640625" customWidth="1"/>
    <col min="12798" max="12798" width="11.453125" customWidth="1"/>
    <col min="12799" max="12800" width="11.54296875" bestFit="1" customWidth="1"/>
    <col min="12801" max="12801" width="9.81640625" customWidth="1"/>
    <col min="12802" max="12802" width="10.7265625" customWidth="1"/>
    <col min="13033" max="13033" width="9.81640625" bestFit="1" customWidth="1"/>
    <col min="13034" max="13034" width="45.453125" bestFit="1" customWidth="1"/>
    <col min="13035" max="13035" width="12.7265625" customWidth="1"/>
    <col min="13036" max="13036" width="2.7265625" customWidth="1"/>
    <col min="13037" max="13037" width="12.7265625" customWidth="1"/>
    <col min="13038" max="13038" width="2.7265625" customWidth="1"/>
    <col min="13039" max="13039" width="12.7265625" customWidth="1"/>
    <col min="13040" max="13040" width="2.7265625" customWidth="1"/>
    <col min="13041" max="13041" width="12.7265625" customWidth="1"/>
    <col min="13042" max="13042" width="2.7265625" customWidth="1"/>
    <col min="13043" max="13043" width="12.7265625" customWidth="1"/>
    <col min="13044" max="13044" width="2.7265625" customWidth="1"/>
    <col min="13045" max="13045" width="12.7265625" customWidth="1"/>
    <col min="13046" max="13046" width="4.7265625" customWidth="1"/>
    <col min="13047" max="13047" width="11.1796875" customWidth="1"/>
    <col min="13048" max="13048" width="4.7265625" customWidth="1"/>
    <col min="13049" max="13049" width="14.7265625" customWidth="1"/>
    <col min="13050" max="13050" width="4.7265625" customWidth="1"/>
    <col min="13051" max="13051" width="14" bestFit="1" customWidth="1"/>
    <col min="13052" max="13053" width="10.81640625" customWidth="1"/>
    <col min="13054" max="13054" width="11.453125" customWidth="1"/>
    <col min="13055" max="13056" width="11.54296875" bestFit="1" customWidth="1"/>
    <col min="13057" max="13057" width="9.81640625" customWidth="1"/>
    <col min="13058" max="13058" width="10.7265625" customWidth="1"/>
    <col min="13289" max="13289" width="9.81640625" bestFit="1" customWidth="1"/>
    <col min="13290" max="13290" width="45.453125" bestFit="1" customWidth="1"/>
    <col min="13291" max="13291" width="12.7265625" customWidth="1"/>
    <col min="13292" max="13292" width="2.7265625" customWidth="1"/>
    <col min="13293" max="13293" width="12.7265625" customWidth="1"/>
    <col min="13294" max="13294" width="2.7265625" customWidth="1"/>
    <col min="13295" max="13295" width="12.7265625" customWidth="1"/>
    <col min="13296" max="13296" width="2.7265625" customWidth="1"/>
    <col min="13297" max="13297" width="12.7265625" customWidth="1"/>
    <col min="13298" max="13298" width="2.7265625" customWidth="1"/>
    <col min="13299" max="13299" width="12.7265625" customWidth="1"/>
    <col min="13300" max="13300" width="2.7265625" customWidth="1"/>
    <col min="13301" max="13301" width="12.7265625" customWidth="1"/>
    <col min="13302" max="13302" width="4.7265625" customWidth="1"/>
    <col min="13303" max="13303" width="11.1796875" customWidth="1"/>
    <col min="13304" max="13304" width="4.7265625" customWidth="1"/>
    <col min="13305" max="13305" width="14.7265625" customWidth="1"/>
    <col min="13306" max="13306" width="4.7265625" customWidth="1"/>
    <col min="13307" max="13307" width="14" bestFit="1" customWidth="1"/>
    <col min="13308" max="13309" width="10.81640625" customWidth="1"/>
    <col min="13310" max="13310" width="11.453125" customWidth="1"/>
    <col min="13311" max="13312" width="11.54296875" bestFit="1" customWidth="1"/>
    <col min="13313" max="13313" width="9.81640625" customWidth="1"/>
    <col min="13314" max="13314" width="10.7265625" customWidth="1"/>
    <col min="13545" max="13545" width="9.81640625" bestFit="1" customWidth="1"/>
    <col min="13546" max="13546" width="45.453125" bestFit="1" customWidth="1"/>
    <col min="13547" max="13547" width="12.7265625" customWidth="1"/>
    <col min="13548" max="13548" width="2.7265625" customWidth="1"/>
    <col min="13549" max="13549" width="12.7265625" customWidth="1"/>
    <col min="13550" max="13550" width="2.7265625" customWidth="1"/>
    <col min="13551" max="13551" width="12.7265625" customWidth="1"/>
    <col min="13552" max="13552" width="2.7265625" customWidth="1"/>
    <col min="13553" max="13553" width="12.7265625" customWidth="1"/>
    <col min="13554" max="13554" width="2.7265625" customWidth="1"/>
    <col min="13555" max="13555" width="12.7265625" customWidth="1"/>
    <col min="13556" max="13556" width="2.7265625" customWidth="1"/>
    <col min="13557" max="13557" width="12.7265625" customWidth="1"/>
    <col min="13558" max="13558" width="4.7265625" customWidth="1"/>
    <col min="13559" max="13559" width="11.1796875" customWidth="1"/>
    <col min="13560" max="13560" width="4.7265625" customWidth="1"/>
    <col min="13561" max="13561" width="14.7265625" customWidth="1"/>
    <col min="13562" max="13562" width="4.7265625" customWidth="1"/>
    <col min="13563" max="13563" width="14" bestFit="1" customWidth="1"/>
    <col min="13564" max="13565" width="10.81640625" customWidth="1"/>
    <col min="13566" max="13566" width="11.453125" customWidth="1"/>
    <col min="13567" max="13568" width="11.54296875" bestFit="1" customWidth="1"/>
    <col min="13569" max="13569" width="9.81640625" customWidth="1"/>
    <col min="13570" max="13570" width="10.7265625" customWidth="1"/>
    <col min="13801" max="13801" width="9.81640625" bestFit="1" customWidth="1"/>
    <col min="13802" max="13802" width="45.453125" bestFit="1" customWidth="1"/>
    <col min="13803" max="13803" width="12.7265625" customWidth="1"/>
    <col min="13804" max="13804" width="2.7265625" customWidth="1"/>
    <col min="13805" max="13805" width="12.7265625" customWidth="1"/>
    <col min="13806" max="13806" width="2.7265625" customWidth="1"/>
    <col min="13807" max="13807" width="12.7265625" customWidth="1"/>
    <col min="13808" max="13808" width="2.7265625" customWidth="1"/>
    <col min="13809" max="13809" width="12.7265625" customWidth="1"/>
    <col min="13810" max="13810" width="2.7265625" customWidth="1"/>
    <col min="13811" max="13811" width="12.7265625" customWidth="1"/>
    <col min="13812" max="13812" width="2.7265625" customWidth="1"/>
    <col min="13813" max="13813" width="12.7265625" customWidth="1"/>
    <col min="13814" max="13814" width="4.7265625" customWidth="1"/>
    <col min="13815" max="13815" width="11.1796875" customWidth="1"/>
    <col min="13816" max="13816" width="4.7265625" customWidth="1"/>
    <col min="13817" max="13817" width="14.7265625" customWidth="1"/>
    <col min="13818" max="13818" width="4.7265625" customWidth="1"/>
    <col min="13819" max="13819" width="14" bestFit="1" customWidth="1"/>
    <col min="13820" max="13821" width="10.81640625" customWidth="1"/>
    <col min="13822" max="13822" width="11.453125" customWidth="1"/>
    <col min="13823" max="13824" width="11.54296875" bestFit="1" customWidth="1"/>
    <col min="13825" max="13825" width="9.81640625" customWidth="1"/>
    <col min="13826" max="13826" width="10.7265625" customWidth="1"/>
    <col min="14057" max="14057" width="9.81640625" bestFit="1" customWidth="1"/>
    <col min="14058" max="14058" width="45.453125" bestFit="1" customWidth="1"/>
    <col min="14059" max="14059" width="12.7265625" customWidth="1"/>
    <col min="14060" max="14060" width="2.7265625" customWidth="1"/>
    <col min="14061" max="14061" width="12.7265625" customWidth="1"/>
    <col min="14062" max="14062" width="2.7265625" customWidth="1"/>
    <col min="14063" max="14063" width="12.7265625" customWidth="1"/>
    <col min="14064" max="14064" width="2.7265625" customWidth="1"/>
    <col min="14065" max="14065" width="12.7265625" customWidth="1"/>
    <col min="14066" max="14066" width="2.7265625" customWidth="1"/>
    <col min="14067" max="14067" width="12.7265625" customWidth="1"/>
    <col min="14068" max="14068" width="2.7265625" customWidth="1"/>
    <col min="14069" max="14069" width="12.7265625" customWidth="1"/>
    <col min="14070" max="14070" width="4.7265625" customWidth="1"/>
    <col min="14071" max="14071" width="11.1796875" customWidth="1"/>
    <col min="14072" max="14072" width="4.7265625" customWidth="1"/>
    <col min="14073" max="14073" width="14.7265625" customWidth="1"/>
    <col min="14074" max="14074" width="4.7265625" customWidth="1"/>
    <col min="14075" max="14075" width="14" bestFit="1" customWidth="1"/>
    <col min="14076" max="14077" width="10.81640625" customWidth="1"/>
    <col min="14078" max="14078" width="11.453125" customWidth="1"/>
    <col min="14079" max="14080" width="11.54296875" bestFit="1" customWidth="1"/>
    <col min="14081" max="14081" width="9.81640625" customWidth="1"/>
    <col min="14082" max="14082" width="10.7265625" customWidth="1"/>
    <col min="14313" max="14313" width="9.81640625" bestFit="1" customWidth="1"/>
    <col min="14314" max="14314" width="45.453125" bestFit="1" customWidth="1"/>
    <col min="14315" max="14315" width="12.7265625" customWidth="1"/>
    <col min="14316" max="14316" width="2.7265625" customWidth="1"/>
    <col min="14317" max="14317" width="12.7265625" customWidth="1"/>
    <col min="14318" max="14318" width="2.7265625" customWidth="1"/>
    <col min="14319" max="14319" width="12.7265625" customWidth="1"/>
    <col min="14320" max="14320" width="2.7265625" customWidth="1"/>
    <col min="14321" max="14321" width="12.7265625" customWidth="1"/>
    <col min="14322" max="14322" width="2.7265625" customWidth="1"/>
    <col min="14323" max="14323" width="12.7265625" customWidth="1"/>
    <col min="14324" max="14324" width="2.7265625" customWidth="1"/>
    <col min="14325" max="14325" width="12.7265625" customWidth="1"/>
    <col min="14326" max="14326" width="4.7265625" customWidth="1"/>
    <col min="14327" max="14327" width="11.1796875" customWidth="1"/>
    <col min="14328" max="14328" width="4.7265625" customWidth="1"/>
    <col min="14329" max="14329" width="14.7265625" customWidth="1"/>
    <col min="14330" max="14330" width="4.7265625" customWidth="1"/>
    <col min="14331" max="14331" width="14" bestFit="1" customWidth="1"/>
    <col min="14332" max="14333" width="10.81640625" customWidth="1"/>
    <col min="14334" max="14334" width="11.453125" customWidth="1"/>
    <col min="14335" max="14336" width="11.54296875" bestFit="1" customWidth="1"/>
    <col min="14337" max="14337" width="9.81640625" customWidth="1"/>
    <col min="14338" max="14338" width="10.7265625" customWidth="1"/>
    <col min="14569" max="14569" width="9.81640625" bestFit="1" customWidth="1"/>
    <col min="14570" max="14570" width="45.453125" bestFit="1" customWidth="1"/>
    <col min="14571" max="14571" width="12.7265625" customWidth="1"/>
    <col min="14572" max="14572" width="2.7265625" customWidth="1"/>
    <col min="14573" max="14573" width="12.7265625" customWidth="1"/>
    <col min="14574" max="14574" width="2.7265625" customWidth="1"/>
    <col min="14575" max="14575" width="12.7265625" customWidth="1"/>
    <col min="14576" max="14576" width="2.7265625" customWidth="1"/>
    <col min="14577" max="14577" width="12.7265625" customWidth="1"/>
    <col min="14578" max="14578" width="2.7265625" customWidth="1"/>
    <col min="14579" max="14579" width="12.7265625" customWidth="1"/>
    <col min="14580" max="14580" width="2.7265625" customWidth="1"/>
    <col min="14581" max="14581" width="12.7265625" customWidth="1"/>
    <col min="14582" max="14582" width="4.7265625" customWidth="1"/>
    <col min="14583" max="14583" width="11.1796875" customWidth="1"/>
    <col min="14584" max="14584" width="4.7265625" customWidth="1"/>
    <col min="14585" max="14585" width="14.7265625" customWidth="1"/>
    <col min="14586" max="14586" width="4.7265625" customWidth="1"/>
    <col min="14587" max="14587" width="14" bestFit="1" customWidth="1"/>
    <col min="14588" max="14589" width="10.81640625" customWidth="1"/>
    <col min="14590" max="14590" width="11.453125" customWidth="1"/>
    <col min="14591" max="14592" width="11.54296875" bestFit="1" customWidth="1"/>
    <col min="14593" max="14593" width="9.81640625" customWidth="1"/>
    <col min="14594" max="14594" width="10.7265625" customWidth="1"/>
    <col min="14825" max="14825" width="9.81640625" bestFit="1" customWidth="1"/>
    <col min="14826" max="14826" width="45.453125" bestFit="1" customWidth="1"/>
    <col min="14827" max="14827" width="12.7265625" customWidth="1"/>
    <col min="14828" max="14828" width="2.7265625" customWidth="1"/>
    <col min="14829" max="14829" width="12.7265625" customWidth="1"/>
    <col min="14830" max="14830" width="2.7265625" customWidth="1"/>
    <col min="14831" max="14831" width="12.7265625" customWidth="1"/>
    <col min="14832" max="14832" width="2.7265625" customWidth="1"/>
    <col min="14833" max="14833" width="12.7265625" customWidth="1"/>
    <col min="14834" max="14834" width="2.7265625" customWidth="1"/>
    <col min="14835" max="14835" width="12.7265625" customWidth="1"/>
    <col min="14836" max="14836" width="2.7265625" customWidth="1"/>
    <col min="14837" max="14837" width="12.7265625" customWidth="1"/>
    <col min="14838" max="14838" width="4.7265625" customWidth="1"/>
    <col min="14839" max="14839" width="11.1796875" customWidth="1"/>
    <col min="14840" max="14840" width="4.7265625" customWidth="1"/>
    <col min="14841" max="14841" width="14.7265625" customWidth="1"/>
    <col min="14842" max="14842" width="4.7265625" customWidth="1"/>
    <col min="14843" max="14843" width="14" bestFit="1" customWidth="1"/>
    <col min="14844" max="14845" width="10.81640625" customWidth="1"/>
    <col min="14846" max="14846" width="11.453125" customWidth="1"/>
    <col min="14847" max="14848" width="11.54296875" bestFit="1" customWidth="1"/>
    <col min="14849" max="14849" width="9.81640625" customWidth="1"/>
    <col min="14850" max="14850" width="10.7265625" customWidth="1"/>
    <col min="15081" max="15081" width="9.81640625" bestFit="1" customWidth="1"/>
    <col min="15082" max="15082" width="45.453125" bestFit="1" customWidth="1"/>
    <col min="15083" max="15083" width="12.7265625" customWidth="1"/>
    <col min="15084" max="15084" width="2.7265625" customWidth="1"/>
    <col min="15085" max="15085" width="12.7265625" customWidth="1"/>
    <col min="15086" max="15086" width="2.7265625" customWidth="1"/>
    <col min="15087" max="15087" width="12.7265625" customWidth="1"/>
    <col min="15088" max="15088" width="2.7265625" customWidth="1"/>
    <col min="15089" max="15089" width="12.7265625" customWidth="1"/>
    <col min="15090" max="15090" width="2.7265625" customWidth="1"/>
    <col min="15091" max="15091" width="12.7265625" customWidth="1"/>
    <col min="15092" max="15092" width="2.7265625" customWidth="1"/>
    <col min="15093" max="15093" width="12.7265625" customWidth="1"/>
    <col min="15094" max="15094" width="4.7265625" customWidth="1"/>
    <col min="15095" max="15095" width="11.1796875" customWidth="1"/>
    <col min="15096" max="15096" width="4.7265625" customWidth="1"/>
    <col min="15097" max="15097" width="14.7265625" customWidth="1"/>
    <col min="15098" max="15098" width="4.7265625" customWidth="1"/>
    <col min="15099" max="15099" width="14" bestFit="1" customWidth="1"/>
    <col min="15100" max="15101" width="10.81640625" customWidth="1"/>
    <col min="15102" max="15102" width="11.453125" customWidth="1"/>
    <col min="15103" max="15104" width="11.54296875" bestFit="1" customWidth="1"/>
    <col min="15105" max="15105" width="9.81640625" customWidth="1"/>
    <col min="15106" max="15106" width="10.7265625" customWidth="1"/>
    <col min="15337" max="15337" width="9.81640625" bestFit="1" customWidth="1"/>
    <col min="15338" max="15338" width="45.453125" bestFit="1" customWidth="1"/>
    <col min="15339" max="15339" width="12.7265625" customWidth="1"/>
    <col min="15340" max="15340" width="2.7265625" customWidth="1"/>
    <col min="15341" max="15341" width="12.7265625" customWidth="1"/>
    <col min="15342" max="15342" width="2.7265625" customWidth="1"/>
    <col min="15343" max="15343" width="12.7265625" customWidth="1"/>
    <col min="15344" max="15344" width="2.7265625" customWidth="1"/>
    <col min="15345" max="15345" width="12.7265625" customWidth="1"/>
    <col min="15346" max="15346" width="2.7265625" customWidth="1"/>
    <col min="15347" max="15347" width="12.7265625" customWidth="1"/>
    <col min="15348" max="15348" width="2.7265625" customWidth="1"/>
    <col min="15349" max="15349" width="12.7265625" customWidth="1"/>
    <col min="15350" max="15350" width="4.7265625" customWidth="1"/>
    <col min="15351" max="15351" width="11.1796875" customWidth="1"/>
    <col min="15352" max="15352" width="4.7265625" customWidth="1"/>
    <col min="15353" max="15353" width="14.7265625" customWidth="1"/>
    <col min="15354" max="15354" width="4.7265625" customWidth="1"/>
    <col min="15355" max="15355" width="14" bestFit="1" customWidth="1"/>
    <col min="15356" max="15357" width="10.81640625" customWidth="1"/>
    <col min="15358" max="15358" width="11.453125" customWidth="1"/>
    <col min="15359" max="15360" width="11.54296875" bestFit="1" customWidth="1"/>
    <col min="15361" max="15361" width="9.81640625" customWidth="1"/>
    <col min="15362" max="15362" width="10.7265625" customWidth="1"/>
    <col min="15593" max="15593" width="9.81640625" bestFit="1" customWidth="1"/>
    <col min="15594" max="15594" width="45.453125" bestFit="1" customWidth="1"/>
    <col min="15595" max="15595" width="12.7265625" customWidth="1"/>
    <col min="15596" max="15596" width="2.7265625" customWidth="1"/>
    <col min="15597" max="15597" width="12.7265625" customWidth="1"/>
    <col min="15598" max="15598" width="2.7265625" customWidth="1"/>
    <col min="15599" max="15599" width="12.7265625" customWidth="1"/>
    <col min="15600" max="15600" width="2.7265625" customWidth="1"/>
    <col min="15601" max="15601" width="12.7265625" customWidth="1"/>
    <col min="15602" max="15602" width="2.7265625" customWidth="1"/>
    <col min="15603" max="15603" width="12.7265625" customWidth="1"/>
    <col min="15604" max="15604" width="2.7265625" customWidth="1"/>
    <col min="15605" max="15605" width="12.7265625" customWidth="1"/>
    <col min="15606" max="15606" width="4.7265625" customWidth="1"/>
    <col min="15607" max="15607" width="11.1796875" customWidth="1"/>
    <col min="15608" max="15608" width="4.7265625" customWidth="1"/>
    <col min="15609" max="15609" width="14.7265625" customWidth="1"/>
    <col min="15610" max="15610" width="4.7265625" customWidth="1"/>
    <col min="15611" max="15611" width="14" bestFit="1" customWidth="1"/>
    <col min="15612" max="15613" width="10.81640625" customWidth="1"/>
    <col min="15614" max="15614" width="11.453125" customWidth="1"/>
    <col min="15615" max="15616" width="11.54296875" bestFit="1" customWidth="1"/>
    <col min="15617" max="15617" width="9.81640625" customWidth="1"/>
    <col min="15618" max="15618" width="10.7265625" customWidth="1"/>
    <col min="15849" max="15849" width="9.81640625" bestFit="1" customWidth="1"/>
    <col min="15850" max="15850" width="45.453125" bestFit="1" customWidth="1"/>
    <col min="15851" max="15851" width="12.7265625" customWidth="1"/>
    <col min="15852" max="15852" width="2.7265625" customWidth="1"/>
    <col min="15853" max="15853" width="12.7265625" customWidth="1"/>
    <col min="15854" max="15854" width="2.7265625" customWidth="1"/>
    <col min="15855" max="15855" width="12.7265625" customWidth="1"/>
    <col min="15856" max="15856" width="2.7265625" customWidth="1"/>
    <col min="15857" max="15857" width="12.7265625" customWidth="1"/>
    <col min="15858" max="15858" width="2.7265625" customWidth="1"/>
    <col min="15859" max="15859" width="12.7265625" customWidth="1"/>
    <col min="15860" max="15860" width="2.7265625" customWidth="1"/>
    <col min="15861" max="15861" width="12.7265625" customWidth="1"/>
    <col min="15862" max="15862" width="4.7265625" customWidth="1"/>
    <col min="15863" max="15863" width="11.1796875" customWidth="1"/>
    <col min="15864" max="15864" width="4.7265625" customWidth="1"/>
    <col min="15865" max="15865" width="14.7265625" customWidth="1"/>
    <col min="15866" max="15866" width="4.7265625" customWidth="1"/>
    <col min="15867" max="15867" width="14" bestFit="1" customWidth="1"/>
    <col min="15868" max="15869" width="10.81640625" customWidth="1"/>
    <col min="15870" max="15870" width="11.453125" customWidth="1"/>
    <col min="15871" max="15872" width="11.54296875" bestFit="1" customWidth="1"/>
    <col min="15873" max="15873" width="9.81640625" customWidth="1"/>
    <col min="15874" max="15874" width="10.7265625" customWidth="1"/>
    <col min="16105" max="16105" width="9.81640625" bestFit="1" customWidth="1"/>
    <col min="16106" max="16106" width="45.453125" bestFit="1" customWidth="1"/>
    <col min="16107" max="16107" width="12.7265625" customWidth="1"/>
    <col min="16108" max="16108" width="2.7265625" customWidth="1"/>
    <col min="16109" max="16109" width="12.7265625" customWidth="1"/>
    <col min="16110" max="16110" width="2.7265625" customWidth="1"/>
    <col min="16111" max="16111" width="12.7265625" customWidth="1"/>
    <col min="16112" max="16112" width="2.7265625" customWidth="1"/>
    <col min="16113" max="16113" width="12.7265625" customWidth="1"/>
    <col min="16114" max="16114" width="2.7265625" customWidth="1"/>
    <col min="16115" max="16115" width="12.7265625" customWidth="1"/>
    <col min="16116" max="16116" width="2.7265625" customWidth="1"/>
    <col min="16117" max="16117" width="12.7265625" customWidth="1"/>
    <col min="16118" max="16118" width="4.7265625" customWidth="1"/>
    <col min="16119" max="16119" width="11.1796875" customWidth="1"/>
    <col min="16120" max="16120" width="4.7265625" customWidth="1"/>
    <col min="16121" max="16121" width="14.7265625" customWidth="1"/>
    <col min="16122" max="16122" width="4.7265625" customWidth="1"/>
    <col min="16123" max="16123" width="14" bestFit="1" customWidth="1"/>
    <col min="16124" max="16125" width="10.81640625" customWidth="1"/>
    <col min="16126" max="16126" width="11.453125" customWidth="1"/>
    <col min="16127" max="16128" width="11.54296875" bestFit="1" customWidth="1"/>
    <col min="16129" max="16129" width="9.81640625" customWidth="1"/>
    <col min="16130" max="16130" width="10.7265625" customWidth="1"/>
  </cols>
  <sheetData>
    <row r="1" spans="1:25" ht="12.75" customHeight="1" x14ac:dyDescent="0.35">
      <c r="A1" s="10" t="s">
        <v>42</v>
      </c>
      <c r="F1" s="23"/>
      <c r="H1" s="23"/>
      <c r="I1" s="23"/>
      <c r="L1" s="23"/>
      <c r="N1" s="23"/>
    </row>
    <row r="2" spans="1:25" x14ac:dyDescent="0.35">
      <c r="A2" s="10" t="s">
        <v>43</v>
      </c>
      <c r="F2" s="23"/>
      <c r="H2" s="23"/>
      <c r="I2" s="23"/>
      <c r="L2" s="23"/>
      <c r="N2" s="23"/>
    </row>
    <row r="3" spans="1:25" x14ac:dyDescent="0.35">
      <c r="F3" s="23"/>
      <c r="H3" s="23"/>
      <c r="I3" s="23"/>
      <c r="L3" s="23"/>
      <c r="N3" s="23"/>
    </row>
    <row r="4" spans="1:25" ht="12.75" customHeight="1" x14ac:dyDescent="0.35">
      <c r="A4" s="23" t="s">
        <v>116</v>
      </c>
      <c r="B4" s="23"/>
      <c r="C4" s="23"/>
      <c r="D4" s="23"/>
      <c r="F4" s="23"/>
      <c r="H4" s="23"/>
      <c r="I4" s="23"/>
      <c r="J4" s="23"/>
      <c r="L4" s="23"/>
      <c r="N4" s="23"/>
    </row>
    <row r="5" spans="1:25" x14ac:dyDescent="0.35">
      <c r="A5" s="23" t="s">
        <v>114</v>
      </c>
      <c r="B5" s="23"/>
      <c r="C5" s="23"/>
      <c r="D5" s="23"/>
      <c r="F5" s="23"/>
      <c r="H5" s="23"/>
      <c r="I5" s="23"/>
      <c r="J5" s="23"/>
      <c r="L5" s="23"/>
      <c r="N5" s="23"/>
    </row>
    <row r="6" spans="1:25" ht="12.75" customHeight="1" x14ac:dyDescent="0.35"/>
    <row r="7" spans="1:25" x14ac:dyDescent="0.35">
      <c r="A7" s="41">
        <v>44621</v>
      </c>
      <c r="B7" s="28"/>
      <c r="C7" s="28"/>
      <c r="D7" s="28"/>
      <c r="J7" s="28"/>
    </row>
    <row r="8" spans="1:25" x14ac:dyDescent="0.35">
      <c r="I8" s="29"/>
    </row>
    <row r="9" spans="1:25" ht="12.75" customHeight="1" x14ac:dyDescent="0.35">
      <c r="A9" s="89" t="s">
        <v>44</v>
      </c>
      <c r="B9" s="89" t="s">
        <v>1</v>
      </c>
      <c r="C9" s="40"/>
      <c r="D9" s="43"/>
      <c r="F9" s="92" t="s">
        <v>119</v>
      </c>
      <c r="H9" s="92" t="s">
        <v>120</v>
      </c>
      <c r="I9" s="69"/>
      <c r="J9" s="92" t="s">
        <v>122</v>
      </c>
      <c r="L9" s="92" t="s">
        <v>123</v>
      </c>
      <c r="N9" s="92" t="s">
        <v>124</v>
      </c>
      <c r="O9" s="70"/>
      <c r="P9" s="99" t="s">
        <v>125</v>
      </c>
      <c r="R9" s="99" t="s">
        <v>126</v>
      </c>
      <c r="S9" s="73"/>
      <c r="T9" s="103" t="s">
        <v>127</v>
      </c>
    </row>
    <row r="10" spans="1:25" x14ac:dyDescent="0.35">
      <c r="A10" s="90"/>
      <c r="B10" s="90"/>
      <c r="C10" s="40"/>
      <c r="D10" s="44"/>
      <c r="F10" s="93"/>
      <c r="H10" s="93"/>
      <c r="I10" s="70"/>
      <c r="J10" s="97"/>
      <c r="L10" s="97"/>
      <c r="N10" s="93"/>
      <c r="O10" s="70"/>
      <c r="P10" s="100"/>
      <c r="R10" s="100"/>
      <c r="S10" s="72"/>
      <c r="T10" s="104"/>
    </row>
    <row r="11" spans="1:25" ht="12.75" customHeight="1" x14ac:dyDescent="0.35">
      <c r="A11" s="90"/>
      <c r="B11" s="90"/>
      <c r="C11" s="40"/>
      <c r="D11" s="44" t="s">
        <v>118</v>
      </c>
      <c r="F11" s="94"/>
      <c r="H11" s="94"/>
      <c r="I11" s="71"/>
      <c r="J11" s="97"/>
      <c r="L11" s="97"/>
      <c r="N11" s="94"/>
      <c r="O11" s="70"/>
      <c r="P11" s="100"/>
      <c r="R11" s="100"/>
      <c r="S11" s="72"/>
      <c r="T11" s="104"/>
      <c r="U11" s="96"/>
      <c r="V11" s="96"/>
      <c r="W11" s="96"/>
    </row>
    <row r="12" spans="1:25" ht="50.25" customHeight="1" x14ac:dyDescent="0.35">
      <c r="A12" s="91"/>
      <c r="B12" s="91"/>
      <c r="C12" s="40"/>
      <c r="D12" s="46" t="s">
        <v>117</v>
      </c>
      <c r="F12" s="95"/>
      <c r="H12" s="95"/>
      <c r="I12" s="71"/>
      <c r="J12" s="98"/>
      <c r="L12" s="98"/>
      <c r="N12" s="95"/>
      <c r="O12" s="70"/>
      <c r="P12" s="101"/>
      <c r="R12" s="102"/>
      <c r="S12" s="73"/>
      <c r="T12" s="105"/>
      <c r="U12" s="51"/>
      <c r="V12" s="51"/>
      <c r="W12" s="52"/>
    </row>
    <row r="13" spans="1:25" ht="15" customHeight="1" x14ac:dyDescent="0.35">
      <c r="A13" s="26"/>
      <c r="B13" s="26"/>
      <c r="C13" s="36"/>
      <c r="D13" s="38" t="s">
        <v>113</v>
      </c>
      <c r="F13" s="38" t="s">
        <v>113</v>
      </c>
      <c r="G13" s="39"/>
      <c r="H13" s="38" t="s">
        <v>113</v>
      </c>
      <c r="I13" s="56"/>
      <c r="J13" s="38" t="s">
        <v>113</v>
      </c>
      <c r="L13" s="38" t="s">
        <v>113</v>
      </c>
      <c r="M13" s="39"/>
      <c r="N13" s="38" t="s">
        <v>113</v>
      </c>
      <c r="O13" s="85"/>
      <c r="P13" s="60" t="s">
        <v>113</v>
      </c>
      <c r="R13" s="60" t="s">
        <v>113</v>
      </c>
      <c r="S13" s="76"/>
      <c r="T13" s="60" t="s">
        <v>113</v>
      </c>
    </row>
    <row r="14" spans="1:25" x14ac:dyDescent="0.35">
      <c r="A14" s="33">
        <v>3411006</v>
      </c>
      <c r="B14" s="26" t="s">
        <v>80</v>
      </c>
      <c r="C14" s="36"/>
      <c r="D14" s="47">
        <v>464970.30276961869</v>
      </c>
      <c r="F14" s="47">
        <v>462370.44576961867</v>
      </c>
      <c r="H14" s="47">
        <f>F14-D14</f>
        <v>-2599.8570000000182</v>
      </c>
      <c r="I14" s="57"/>
      <c r="J14" s="47">
        <f>VLOOKUP(A14,[1]Final!$A:$L,12,FALSE)</f>
        <v>458637.31776961865</v>
      </c>
      <c r="L14" s="47">
        <f>J14-F14</f>
        <v>-3733.1280000000261</v>
      </c>
      <c r="N14" s="47">
        <f>J14-D14</f>
        <v>-6332.9850000000442</v>
      </c>
      <c r="O14" s="86"/>
      <c r="P14" s="61">
        <v>430212.31278370455</v>
      </c>
      <c r="R14" s="61">
        <f>P14-J14</f>
        <v>-28425.0049859141</v>
      </c>
      <c r="S14" s="77"/>
      <c r="T14" s="61">
        <f>P14-D14</f>
        <v>-34757.989985914144</v>
      </c>
      <c r="U14" s="53"/>
      <c r="V14" s="53"/>
      <c r="X14" s="54"/>
      <c r="Y14" s="84"/>
    </row>
    <row r="15" spans="1:25" x14ac:dyDescent="0.35">
      <c r="A15" s="33">
        <v>3412006</v>
      </c>
      <c r="B15" s="26" t="s">
        <v>45</v>
      </c>
      <c r="C15" s="36"/>
      <c r="D15" s="47">
        <v>105074.74500000001</v>
      </c>
      <c r="F15" s="47">
        <v>103222.05</v>
      </c>
      <c r="H15" s="47">
        <f t="shared" ref="H15:H78" si="0">F15-D15</f>
        <v>-1852.695000000007</v>
      </c>
      <c r="I15" s="57"/>
      <c r="J15" s="47">
        <f>VLOOKUP(A15,[1]Final!$A:$L,12,FALSE)</f>
        <v>139064.57250000001</v>
      </c>
      <c r="L15" s="47">
        <f t="shared" ref="L15:L78" si="1">J15-F15</f>
        <v>35842.522500000006</v>
      </c>
      <c r="N15" s="47">
        <f t="shared" ref="N15:N78" si="2">J15-D15</f>
        <v>33989.827499999999</v>
      </c>
      <c r="O15" s="86"/>
      <c r="P15" s="61">
        <v>171201.70500000002</v>
      </c>
      <c r="R15" s="61">
        <f t="shared" ref="R15:R78" si="3">P15-J15</f>
        <v>32137.132500000007</v>
      </c>
      <c r="S15" s="77"/>
      <c r="T15" s="61">
        <f t="shared" ref="T15:T78" si="4">P15-D15</f>
        <v>66126.960000000006</v>
      </c>
      <c r="U15" s="53"/>
      <c r="V15" s="53"/>
      <c r="X15" s="54"/>
      <c r="Y15" s="84"/>
    </row>
    <row r="16" spans="1:25" x14ac:dyDescent="0.35">
      <c r="A16" s="33">
        <v>3412018</v>
      </c>
      <c r="B16" s="26" t="s">
        <v>81</v>
      </c>
      <c r="C16" s="36"/>
      <c r="D16" s="47">
        <v>208521.68999999997</v>
      </c>
      <c r="F16" s="47">
        <v>203889.95250000001</v>
      </c>
      <c r="H16" s="47">
        <f t="shared" si="0"/>
        <v>-4631.7374999999593</v>
      </c>
      <c r="I16" s="57"/>
      <c r="J16" s="47">
        <f>VLOOKUP(A16,[1]Final!$A:$L,12,FALSE)</f>
        <v>207880.37250000003</v>
      </c>
      <c r="L16" s="47">
        <f t="shared" si="1"/>
        <v>3990.4200000000128</v>
      </c>
      <c r="N16" s="47">
        <f t="shared" si="2"/>
        <v>-641.31749999994645</v>
      </c>
      <c r="O16" s="86"/>
      <c r="P16" s="61">
        <v>207096.54</v>
      </c>
      <c r="R16" s="61">
        <f t="shared" si="3"/>
        <v>-783.83250000001863</v>
      </c>
      <c r="S16" s="77"/>
      <c r="T16" s="61">
        <f t="shared" si="4"/>
        <v>-1425.1499999999651</v>
      </c>
      <c r="U16" s="53"/>
      <c r="V16" s="53"/>
      <c r="X16" s="54"/>
      <c r="Y16" s="84"/>
    </row>
    <row r="17" spans="1:25" x14ac:dyDescent="0.35">
      <c r="A17" s="33">
        <v>3413965</v>
      </c>
      <c r="B17" s="26" t="s">
        <v>82</v>
      </c>
      <c r="C17" s="36"/>
      <c r="D17" s="47">
        <v>116799.94050000001</v>
      </c>
      <c r="F17" s="47">
        <v>107721.735</v>
      </c>
      <c r="H17" s="47">
        <f t="shared" si="0"/>
        <v>-9078.2055000000109</v>
      </c>
      <c r="I17" s="57"/>
      <c r="J17" s="47">
        <f>VLOOKUP(A17,[1]Final!$A:$L,12,FALSE)</f>
        <v>111712.15500000001</v>
      </c>
      <c r="L17" s="47">
        <f t="shared" si="1"/>
        <v>3990.4200000000128</v>
      </c>
      <c r="N17" s="47">
        <f t="shared" si="2"/>
        <v>-5087.7854999999981</v>
      </c>
      <c r="O17" s="86"/>
      <c r="P17" s="61">
        <v>109360.6575</v>
      </c>
      <c r="R17" s="61">
        <f t="shared" si="3"/>
        <v>-2351.4975000000122</v>
      </c>
      <c r="S17" s="77"/>
      <c r="T17" s="61">
        <f t="shared" si="4"/>
        <v>-7439.2830000000104</v>
      </c>
      <c r="U17" s="53"/>
      <c r="V17" s="53"/>
      <c r="X17" s="54"/>
      <c r="Y17" s="84"/>
    </row>
    <row r="18" spans="1:25" x14ac:dyDescent="0.35">
      <c r="A18" s="33">
        <v>3412008</v>
      </c>
      <c r="B18" s="26" t="s">
        <v>14</v>
      </c>
      <c r="C18" s="36"/>
      <c r="D18" s="47">
        <v>105227.649</v>
      </c>
      <c r="F18" s="47">
        <v>94828.221000000005</v>
      </c>
      <c r="H18" s="47">
        <f t="shared" si="0"/>
        <v>-10399.428</v>
      </c>
      <c r="I18" s="57"/>
      <c r="J18" s="47">
        <f>VLOOKUP(A18,[1]Final!$A:$L,12,FALSE)</f>
        <v>84562.119000000006</v>
      </c>
      <c r="L18" s="47">
        <f t="shared" si="1"/>
        <v>-10266.101999999999</v>
      </c>
      <c r="N18" s="47">
        <f t="shared" si="2"/>
        <v>-20665.53</v>
      </c>
      <c r="O18" s="86"/>
      <c r="P18" s="61">
        <v>77229.188999999998</v>
      </c>
      <c r="R18" s="61">
        <f t="shared" si="3"/>
        <v>-7332.9300000000076</v>
      </c>
      <c r="S18" s="77"/>
      <c r="T18" s="61">
        <f t="shared" si="4"/>
        <v>-27998.460000000006</v>
      </c>
      <c r="U18" s="53"/>
      <c r="V18" s="53"/>
      <c r="X18" s="54"/>
      <c r="Y18" s="84"/>
    </row>
    <row r="19" spans="1:25" x14ac:dyDescent="0.35">
      <c r="A19" s="33">
        <v>3412010</v>
      </c>
      <c r="B19" s="26" t="s">
        <v>46</v>
      </c>
      <c r="C19" s="36"/>
      <c r="D19" s="47">
        <v>128721.45000000001</v>
      </c>
      <c r="F19" s="47">
        <v>127067.85</v>
      </c>
      <c r="H19" s="47">
        <f t="shared" si="0"/>
        <v>-1653.6000000000058</v>
      </c>
      <c r="I19" s="57"/>
      <c r="J19" s="47">
        <f>VLOOKUP(A19,[1]Final!$A:$L,12,FALSE)</f>
        <v>117273.45000000001</v>
      </c>
      <c r="L19" s="47">
        <f t="shared" si="1"/>
        <v>-9794.3999999999942</v>
      </c>
      <c r="N19" s="47">
        <f t="shared" si="2"/>
        <v>-11448</v>
      </c>
      <c r="O19" s="86"/>
      <c r="P19" s="61">
        <v>111676.65000000001</v>
      </c>
      <c r="R19" s="61">
        <f t="shared" si="3"/>
        <v>-5596.8000000000029</v>
      </c>
      <c r="S19" s="77"/>
      <c r="T19" s="61">
        <f t="shared" si="4"/>
        <v>-17044.800000000003</v>
      </c>
      <c r="U19" s="53"/>
      <c r="V19" s="53"/>
      <c r="X19" s="54"/>
      <c r="Y19" s="84"/>
    </row>
    <row r="20" spans="1:25" x14ac:dyDescent="0.35">
      <c r="A20" s="33">
        <v>3412014</v>
      </c>
      <c r="B20" s="26" t="s">
        <v>15</v>
      </c>
      <c r="C20" s="36"/>
      <c r="D20" s="47">
        <v>115449.24</v>
      </c>
      <c r="F20" s="47">
        <v>111982.764</v>
      </c>
      <c r="H20" s="47">
        <f t="shared" si="0"/>
        <v>-3466.4760000000097</v>
      </c>
      <c r="I20" s="57"/>
      <c r="J20" s="47">
        <f>VLOOKUP(A20,[1]Final!$A:$L,12,FALSE)</f>
        <v>103583.226</v>
      </c>
      <c r="L20" s="47">
        <f t="shared" si="1"/>
        <v>-8399.5380000000005</v>
      </c>
      <c r="N20" s="47">
        <f t="shared" si="2"/>
        <v>-11866.01400000001</v>
      </c>
      <c r="O20" s="86"/>
      <c r="P20" s="61">
        <v>95517.003000000012</v>
      </c>
      <c r="R20" s="61">
        <f t="shared" si="3"/>
        <v>-8066.2229999999836</v>
      </c>
      <c r="S20" s="77"/>
      <c r="T20" s="61">
        <f t="shared" si="4"/>
        <v>-19932.236999999994</v>
      </c>
      <c r="U20" s="53"/>
      <c r="V20" s="53"/>
      <c r="X20" s="54"/>
      <c r="Y20" s="84"/>
    </row>
    <row r="21" spans="1:25" x14ac:dyDescent="0.35">
      <c r="A21" s="33">
        <v>3412171</v>
      </c>
      <c r="B21" s="26" t="s">
        <v>83</v>
      </c>
      <c r="C21" s="36"/>
      <c r="D21" s="47">
        <v>326116.05000000005</v>
      </c>
      <c r="F21" s="47">
        <v>326116.05000000005</v>
      </c>
      <c r="H21" s="47">
        <f t="shared" si="0"/>
        <v>0</v>
      </c>
      <c r="I21" s="57"/>
      <c r="J21" s="47">
        <f>VLOOKUP(A21,[1]Final!$A:$L,12,FALSE)</f>
        <v>331458.45</v>
      </c>
      <c r="L21" s="47">
        <f t="shared" si="1"/>
        <v>5342.3999999999651</v>
      </c>
      <c r="N21" s="47">
        <f t="shared" si="2"/>
        <v>5342.3999999999651</v>
      </c>
      <c r="O21" s="86"/>
      <c r="P21" s="61">
        <f>340553.25+5*30*4.24*3</f>
        <v>342461.25</v>
      </c>
      <c r="R21" s="61">
        <f t="shared" si="3"/>
        <v>11002.799999999988</v>
      </c>
      <c r="S21" s="77"/>
      <c r="T21" s="61">
        <f t="shared" si="4"/>
        <v>16345.199999999953</v>
      </c>
      <c r="U21" s="53"/>
      <c r="V21" s="53"/>
      <c r="X21" s="54"/>
      <c r="Y21" s="84"/>
    </row>
    <row r="22" spans="1:25" x14ac:dyDescent="0.35">
      <c r="A22" s="33">
        <v>3412025</v>
      </c>
      <c r="B22" s="26" t="s">
        <v>84</v>
      </c>
      <c r="C22" s="36"/>
      <c r="D22" s="47">
        <v>239123.28000000003</v>
      </c>
      <c r="F22" s="47">
        <v>229697.76</v>
      </c>
      <c r="H22" s="47">
        <f t="shared" si="0"/>
        <v>-9425.5200000000186</v>
      </c>
      <c r="I22" s="57"/>
      <c r="J22" s="47">
        <f>VLOOKUP(A22,[1]Final!$A:$L,12,FALSE)</f>
        <v>234149.76000000001</v>
      </c>
      <c r="L22" s="47">
        <f t="shared" si="1"/>
        <v>4452</v>
      </c>
      <c r="N22" s="47">
        <f t="shared" si="2"/>
        <v>-4973.5200000000186</v>
      </c>
      <c r="O22" s="86"/>
      <c r="P22" s="61">
        <v>241285.68</v>
      </c>
      <c r="R22" s="61">
        <f t="shared" si="3"/>
        <v>7135.9199999999837</v>
      </c>
      <c r="S22" s="77"/>
      <c r="T22" s="61">
        <f t="shared" si="4"/>
        <v>2162.3999999999651</v>
      </c>
      <c r="U22" s="53"/>
      <c r="V22" s="53"/>
      <c r="X22" s="54"/>
      <c r="Y22" s="84"/>
    </row>
    <row r="23" spans="1:25" x14ac:dyDescent="0.35">
      <c r="A23" s="33">
        <v>3413025</v>
      </c>
      <c r="B23" s="26" t="s">
        <v>16</v>
      </c>
      <c r="C23" s="36"/>
      <c r="D23" s="47">
        <v>114297.69</v>
      </c>
      <c r="F23" s="47">
        <v>116150.38500000001</v>
      </c>
      <c r="H23" s="47">
        <f t="shared" si="0"/>
        <v>1852.695000000007</v>
      </c>
      <c r="I23" s="57"/>
      <c r="J23" s="47">
        <f>VLOOKUP(A23,[1]Final!$A:$L,12,FALSE)</f>
        <v>117147.99</v>
      </c>
      <c r="L23" s="47">
        <f t="shared" si="1"/>
        <v>997.60499999999593</v>
      </c>
      <c r="N23" s="47">
        <f t="shared" si="2"/>
        <v>2850.3000000000029</v>
      </c>
      <c r="O23" s="86"/>
      <c r="P23" s="61">
        <v>116364.1575</v>
      </c>
      <c r="R23" s="61">
        <f t="shared" si="3"/>
        <v>-783.83250000000407</v>
      </c>
      <c r="S23" s="77"/>
      <c r="T23" s="61">
        <f t="shared" si="4"/>
        <v>2066.4674999999988</v>
      </c>
      <c r="U23" s="53"/>
      <c r="V23" s="53"/>
      <c r="X23" s="54"/>
      <c r="Y23" s="84"/>
    </row>
    <row r="24" spans="1:25" x14ac:dyDescent="0.35">
      <c r="A24" s="33">
        <v>3412215</v>
      </c>
      <c r="B24" s="26" t="s">
        <v>47</v>
      </c>
      <c r="C24" s="36"/>
      <c r="D24" s="47">
        <v>102767.7</v>
      </c>
      <c r="F24" s="47">
        <v>94499.7</v>
      </c>
      <c r="H24" s="47">
        <f t="shared" si="0"/>
        <v>-8268</v>
      </c>
      <c r="I24" s="57"/>
      <c r="J24" s="47">
        <f>VLOOKUP(A24,[1]Final!$A:$L,12,FALSE)</f>
        <v>87376.5</v>
      </c>
      <c r="L24" s="47">
        <f t="shared" si="1"/>
        <v>-7123.1999999999971</v>
      </c>
      <c r="N24" s="47">
        <f t="shared" si="2"/>
        <v>-15391.199999999997</v>
      </c>
      <c r="O24" s="86"/>
      <c r="P24" s="61">
        <v>83178.899999999994</v>
      </c>
      <c r="R24" s="61">
        <f t="shared" si="3"/>
        <v>-4197.6000000000058</v>
      </c>
      <c r="S24" s="77"/>
      <c r="T24" s="61">
        <f t="shared" si="4"/>
        <v>-19588.800000000003</v>
      </c>
      <c r="U24" s="53"/>
      <c r="V24" s="53"/>
      <c r="X24" s="54"/>
      <c r="Y24" s="84"/>
    </row>
    <row r="25" spans="1:25" x14ac:dyDescent="0.35">
      <c r="A25" s="33">
        <v>3413023</v>
      </c>
      <c r="B25" s="26" t="s">
        <v>48</v>
      </c>
      <c r="C25" s="36"/>
      <c r="D25" s="47">
        <v>144327.16500000001</v>
      </c>
      <c r="F25" s="47">
        <v>133210.995</v>
      </c>
      <c r="H25" s="47">
        <f t="shared" si="0"/>
        <v>-11116.170000000013</v>
      </c>
      <c r="I25" s="57"/>
      <c r="J25" s="47">
        <f>VLOOKUP(A25,[1]Final!$A:$L,12,FALSE)</f>
        <v>121239.73500000002</v>
      </c>
      <c r="L25" s="47">
        <f t="shared" si="1"/>
        <v>-11971.25999999998</v>
      </c>
      <c r="N25" s="47">
        <f t="shared" si="2"/>
        <v>-23087.429999999993</v>
      </c>
      <c r="O25" s="86"/>
      <c r="P25" s="61">
        <v>101643.9225</v>
      </c>
      <c r="R25" s="61">
        <f t="shared" si="3"/>
        <v>-19595.812500000015</v>
      </c>
      <c r="S25" s="77"/>
      <c r="T25" s="61">
        <f t="shared" si="4"/>
        <v>-42683.242500000008</v>
      </c>
      <c r="U25" s="53"/>
      <c r="V25" s="53"/>
      <c r="X25" s="54"/>
      <c r="Y25" s="84"/>
    </row>
    <row r="26" spans="1:25" x14ac:dyDescent="0.35">
      <c r="A26" s="33">
        <v>3411001</v>
      </c>
      <c r="B26" s="26" t="s">
        <v>85</v>
      </c>
      <c r="C26" s="36"/>
      <c r="D26" s="47">
        <v>389273.11435328936</v>
      </c>
      <c r="F26" s="47">
        <v>404094.6743532893</v>
      </c>
      <c r="H26" s="47">
        <f t="shared" si="0"/>
        <v>14821.559999999939</v>
      </c>
      <c r="I26" s="57"/>
      <c r="J26" s="47">
        <f>VLOOKUP(A26,[1]Final!$A:$L,12,FALSE)</f>
        <v>404094.6743532893</v>
      </c>
      <c r="L26" s="47">
        <f t="shared" si="1"/>
        <v>0</v>
      </c>
      <c r="N26" s="47">
        <f t="shared" si="2"/>
        <v>14821.559999999939</v>
      </c>
      <c r="O26" s="86"/>
      <c r="P26" s="61">
        <v>412777.09658938739</v>
      </c>
      <c r="R26" s="61">
        <f t="shared" si="3"/>
        <v>8682.422236098093</v>
      </c>
      <c r="S26" s="77"/>
      <c r="T26" s="61">
        <f t="shared" si="4"/>
        <v>23503.982236098032</v>
      </c>
      <c r="U26" s="53"/>
      <c r="V26" s="53"/>
      <c r="X26" s="54"/>
      <c r="Y26" s="84"/>
    </row>
    <row r="27" spans="1:25" x14ac:dyDescent="0.35">
      <c r="A27" s="33">
        <v>3412001</v>
      </c>
      <c r="B27" s="26" t="s">
        <v>49</v>
      </c>
      <c r="C27" s="36"/>
      <c r="D27" s="47">
        <v>50684.25</v>
      </c>
      <c r="F27" s="47">
        <v>43243.05</v>
      </c>
      <c r="H27" s="47">
        <f t="shared" si="0"/>
        <v>-7441.1999999999971</v>
      </c>
      <c r="I27" s="57"/>
      <c r="J27" s="47">
        <f>VLOOKUP(A27,[1]Final!$A:$L,12,FALSE)</f>
        <v>40571.85</v>
      </c>
      <c r="L27" s="47">
        <f t="shared" si="1"/>
        <v>-2671.2000000000044</v>
      </c>
      <c r="N27" s="47">
        <f t="shared" si="2"/>
        <v>-10112.400000000001</v>
      </c>
      <c r="O27" s="86"/>
      <c r="P27" s="61">
        <v>37773.450000000004</v>
      </c>
      <c r="R27" s="61">
        <f t="shared" si="3"/>
        <v>-2798.3999999999942</v>
      </c>
      <c r="S27" s="77"/>
      <c r="T27" s="61">
        <f t="shared" si="4"/>
        <v>-12910.799999999996</v>
      </c>
      <c r="U27" s="53"/>
      <c r="V27" s="53"/>
      <c r="X27" s="54"/>
      <c r="Y27" s="84"/>
    </row>
    <row r="28" spans="1:25" x14ac:dyDescent="0.35">
      <c r="A28" s="33">
        <v>3412039</v>
      </c>
      <c r="B28" s="26" t="s">
        <v>50</v>
      </c>
      <c r="C28" s="36"/>
      <c r="D28" s="47">
        <v>115101.15000000001</v>
      </c>
      <c r="F28" s="47">
        <v>105179.55</v>
      </c>
      <c r="H28" s="47">
        <f t="shared" si="0"/>
        <v>-9921.6000000000058</v>
      </c>
      <c r="I28" s="57"/>
      <c r="J28" s="47">
        <f>VLOOKUP(A28,[1]Final!$A:$L,12,FALSE)</f>
        <v>97165.950000000012</v>
      </c>
      <c r="L28" s="47">
        <f t="shared" si="1"/>
        <v>-8013.5999999999913</v>
      </c>
      <c r="N28" s="47">
        <f t="shared" si="2"/>
        <v>-17935.199999999997</v>
      </c>
      <c r="O28" s="86"/>
      <c r="P28" s="61">
        <v>92968.35</v>
      </c>
      <c r="R28" s="61">
        <f t="shared" si="3"/>
        <v>-4197.6000000000058</v>
      </c>
      <c r="S28" s="77"/>
      <c r="T28" s="61">
        <f t="shared" si="4"/>
        <v>-22132.800000000003</v>
      </c>
      <c r="U28" s="53"/>
      <c r="V28" s="53"/>
      <c r="X28" s="54"/>
      <c r="Y28" s="84"/>
    </row>
    <row r="29" spans="1:25" x14ac:dyDescent="0.35">
      <c r="A29" s="33">
        <v>3412041</v>
      </c>
      <c r="B29" s="26" t="s">
        <v>17</v>
      </c>
      <c r="C29" s="36"/>
      <c r="D29" s="47">
        <v>85117.574999999997</v>
      </c>
      <c r="F29" s="47">
        <v>69518.433000000005</v>
      </c>
      <c r="H29" s="47">
        <f t="shared" si="0"/>
        <v>-15599.141999999993</v>
      </c>
      <c r="I29" s="57"/>
      <c r="J29" s="47">
        <f>VLOOKUP(A29,[1]Final!$A:$L,12,FALSE)</f>
        <v>66718.587</v>
      </c>
      <c r="L29" s="47">
        <f t="shared" si="1"/>
        <v>-2799.846000000005</v>
      </c>
      <c r="N29" s="47">
        <f t="shared" si="2"/>
        <v>-18398.987999999998</v>
      </c>
      <c r="O29" s="86"/>
      <c r="P29" s="61">
        <v>58652.364000000001</v>
      </c>
      <c r="R29" s="61">
        <f t="shared" si="3"/>
        <v>-8066.2229999999981</v>
      </c>
      <c r="S29" s="77"/>
      <c r="T29" s="61">
        <f t="shared" si="4"/>
        <v>-26465.210999999996</v>
      </c>
      <c r="U29" s="53"/>
      <c r="V29" s="53"/>
      <c r="X29" s="54"/>
      <c r="Y29" s="84"/>
    </row>
    <row r="30" spans="1:25" x14ac:dyDescent="0.35">
      <c r="A30" s="33">
        <v>3412218</v>
      </c>
      <c r="B30" s="26" t="s">
        <v>51</v>
      </c>
      <c r="C30" s="36"/>
      <c r="D30" s="47">
        <v>45880.027499999997</v>
      </c>
      <c r="F30" s="47">
        <v>50511.765000000007</v>
      </c>
      <c r="H30" s="47">
        <f t="shared" si="0"/>
        <v>4631.7375000000102</v>
      </c>
      <c r="I30" s="57"/>
      <c r="J30" s="47">
        <f>VLOOKUP(A30,[1]Final!$A:$L,12,FALSE)</f>
        <v>56497.395000000004</v>
      </c>
      <c r="L30" s="47">
        <f t="shared" si="1"/>
        <v>5985.6299999999974</v>
      </c>
      <c r="N30" s="47">
        <f t="shared" si="2"/>
        <v>10617.367500000008</v>
      </c>
      <c r="O30" s="86"/>
      <c r="P30" s="61">
        <v>57281.227499999994</v>
      </c>
      <c r="R30" s="61">
        <f t="shared" si="3"/>
        <v>783.83249999998952</v>
      </c>
      <c r="S30" s="77"/>
      <c r="T30" s="61">
        <f t="shared" si="4"/>
        <v>11401.199999999997</v>
      </c>
      <c r="U30" s="53"/>
      <c r="V30" s="53"/>
      <c r="X30" s="54"/>
      <c r="Y30" s="84"/>
    </row>
    <row r="31" spans="1:25" x14ac:dyDescent="0.35">
      <c r="A31" s="33">
        <v>3411002</v>
      </c>
      <c r="B31" s="26" t="s">
        <v>52</v>
      </c>
      <c r="C31" s="36"/>
      <c r="D31" s="47">
        <v>593247.75645178044</v>
      </c>
      <c r="F31" s="47">
        <v>596554.9564517804</v>
      </c>
      <c r="H31" s="47">
        <f t="shared" si="0"/>
        <v>3307.1999999999534</v>
      </c>
      <c r="I31" s="57"/>
      <c r="J31" s="47">
        <f>VLOOKUP(A31,[1]Final!$A:$L,12,FALSE)</f>
        <v>596376.87645178044</v>
      </c>
      <c r="L31" s="47">
        <f t="shared" si="1"/>
        <v>-178.07999999995809</v>
      </c>
      <c r="N31" s="47">
        <f t="shared" si="2"/>
        <v>3129.1199999999953</v>
      </c>
      <c r="O31" s="86"/>
      <c r="P31" s="61">
        <v>556316.78304812999</v>
      </c>
      <c r="R31" s="61">
        <f t="shared" si="3"/>
        <v>-40060.093403650448</v>
      </c>
      <c r="S31" s="77"/>
      <c r="T31" s="61">
        <f t="shared" si="4"/>
        <v>-36930.973403650452</v>
      </c>
      <c r="U31" s="53"/>
      <c r="V31" s="53"/>
      <c r="X31" s="54"/>
      <c r="Y31" s="84"/>
    </row>
    <row r="32" spans="1:25" x14ac:dyDescent="0.35">
      <c r="A32" s="33">
        <v>3411005</v>
      </c>
      <c r="B32" s="26" t="s">
        <v>18</v>
      </c>
      <c r="C32" s="36"/>
      <c r="D32" s="47">
        <v>726701.77952674881</v>
      </c>
      <c r="F32" s="47">
        <v>714427.67515174882</v>
      </c>
      <c r="H32" s="47">
        <f t="shared" si="0"/>
        <v>-12274.104374999995</v>
      </c>
      <c r="I32" s="57"/>
      <c r="J32" s="47">
        <f>VLOOKUP(A32,[1]Final!$A:$L,12,FALSE)</f>
        <v>721893.08590174885</v>
      </c>
      <c r="L32" s="47">
        <f t="shared" si="1"/>
        <v>7465.4107500000391</v>
      </c>
      <c r="N32" s="47">
        <f t="shared" si="2"/>
        <v>-4808.6936249999562</v>
      </c>
      <c r="O32" s="86"/>
      <c r="P32" s="61">
        <v>732925.95810252358</v>
      </c>
      <c r="R32" s="61">
        <f t="shared" si="3"/>
        <v>11032.872200774727</v>
      </c>
      <c r="S32" s="77"/>
      <c r="T32" s="61">
        <f t="shared" si="4"/>
        <v>6224.1785757747712</v>
      </c>
      <c r="U32" s="53"/>
      <c r="V32" s="53"/>
      <c r="X32" s="54"/>
      <c r="Y32" s="84"/>
    </row>
    <row r="33" spans="1:25" x14ac:dyDescent="0.35">
      <c r="A33" s="33">
        <v>3413956</v>
      </c>
      <c r="B33" s="26" t="s">
        <v>53</v>
      </c>
      <c r="C33" s="36"/>
      <c r="D33" s="47">
        <v>144239.85</v>
      </c>
      <c r="F33" s="47">
        <v>137625.45000000001</v>
      </c>
      <c r="H33" s="47">
        <f t="shared" si="0"/>
        <v>-6614.3999999999942</v>
      </c>
      <c r="I33" s="57"/>
      <c r="J33" s="47">
        <f>VLOOKUP(A33,[1]Final!$A:$L,12,FALSE)</f>
        <v>126050.25</v>
      </c>
      <c r="L33" s="47">
        <f t="shared" si="1"/>
        <v>-11575.200000000012</v>
      </c>
      <c r="N33" s="47">
        <f t="shared" si="2"/>
        <v>-18189.600000000006</v>
      </c>
      <c r="O33" s="86"/>
      <c r="P33" s="61">
        <v>120453.45000000001</v>
      </c>
      <c r="R33" s="61">
        <f t="shared" si="3"/>
        <v>-5596.7999999999884</v>
      </c>
      <c r="S33" s="77"/>
      <c r="T33" s="61">
        <f t="shared" si="4"/>
        <v>-23786.399999999994</v>
      </c>
      <c r="U33" s="53"/>
      <c r="V33" s="53"/>
      <c r="X33" s="54"/>
      <c r="Y33" s="84"/>
    </row>
    <row r="34" spans="1:25" x14ac:dyDescent="0.35">
      <c r="A34" s="33">
        <v>3411003</v>
      </c>
      <c r="B34" s="26" t="s">
        <v>86</v>
      </c>
      <c r="C34" s="36"/>
      <c r="D34" s="47">
        <v>835011.84077356267</v>
      </c>
      <c r="F34" s="47">
        <v>833159.1457735626</v>
      </c>
      <c r="H34" s="47">
        <f t="shared" si="0"/>
        <v>-1852.6950000000652</v>
      </c>
      <c r="I34" s="57"/>
      <c r="J34" s="47">
        <f>VLOOKUP(A34,[1]Final!$A:$L,12,FALSE)</f>
        <v>805226.20577356266</v>
      </c>
      <c r="L34" s="47">
        <f t="shared" si="1"/>
        <v>-27932.939999999944</v>
      </c>
      <c r="N34" s="47">
        <f t="shared" si="2"/>
        <v>-29785.635000000009</v>
      </c>
      <c r="O34" s="86"/>
      <c r="P34" s="61">
        <v>654160.61710125452</v>
      </c>
      <c r="R34" s="61">
        <f t="shared" si="3"/>
        <v>-151065.58867230813</v>
      </c>
      <c r="S34" s="77"/>
      <c r="T34" s="61">
        <f t="shared" si="4"/>
        <v>-180851.22367230814</v>
      </c>
      <c r="U34" s="53"/>
      <c r="V34" s="53"/>
      <c r="X34" s="54"/>
      <c r="Y34" s="84"/>
    </row>
    <row r="35" spans="1:25" x14ac:dyDescent="0.35">
      <c r="A35" s="33">
        <v>3413964</v>
      </c>
      <c r="B35" s="26" t="s">
        <v>19</v>
      </c>
      <c r="C35" s="36"/>
      <c r="D35" s="47">
        <v>70463.865000000005</v>
      </c>
      <c r="F35" s="47">
        <v>65832.127500000002</v>
      </c>
      <c r="H35" s="47">
        <f t="shared" si="0"/>
        <v>-4631.7375000000029</v>
      </c>
      <c r="I35" s="57"/>
      <c r="J35" s="47">
        <f>VLOOKUP(A35,[1]Final!$A:$L,12,FALSE)</f>
        <v>58848.892500000002</v>
      </c>
      <c r="L35" s="47">
        <f t="shared" si="1"/>
        <v>-6983.2350000000006</v>
      </c>
      <c r="N35" s="47">
        <f t="shared" si="2"/>
        <v>-11614.972500000003</v>
      </c>
      <c r="O35" s="86"/>
      <c r="P35" s="61">
        <v>55713.5625</v>
      </c>
      <c r="R35" s="61">
        <f t="shared" si="3"/>
        <v>-3135.3300000000017</v>
      </c>
      <c r="S35" s="77"/>
      <c r="T35" s="61">
        <f t="shared" si="4"/>
        <v>-14750.302500000005</v>
      </c>
      <c r="U35" s="53"/>
      <c r="V35" s="53"/>
      <c r="X35" s="54"/>
      <c r="Y35" s="84"/>
    </row>
    <row r="36" spans="1:25" x14ac:dyDescent="0.35">
      <c r="A36" s="33">
        <v>3412230</v>
      </c>
      <c r="B36" s="26" t="s">
        <v>20</v>
      </c>
      <c r="C36" s="36"/>
      <c r="D36" s="47">
        <v>161580.03600000002</v>
      </c>
      <c r="F36" s="47">
        <v>145114.27499999999</v>
      </c>
      <c r="H36" s="47">
        <f t="shared" si="0"/>
        <v>-16465.761000000028</v>
      </c>
      <c r="I36" s="57"/>
      <c r="J36" s="47">
        <f>VLOOKUP(A36,[1]Final!$A:$L,12,FALSE)</f>
        <v>149780.685</v>
      </c>
      <c r="L36" s="47">
        <f t="shared" si="1"/>
        <v>4666.4100000000035</v>
      </c>
      <c r="N36" s="47">
        <f t="shared" si="2"/>
        <v>-11799.351000000024</v>
      </c>
      <c r="O36" s="86"/>
      <c r="P36" s="61">
        <v>154180.443</v>
      </c>
      <c r="R36" s="61">
        <f t="shared" si="3"/>
        <v>4399.7580000000016</v>
      </c>
      <c r="S36" s="77"/>
      <c r="T36" s="61">
        <f t="shared" si="4"/>
        <v>-7399.5930000000226</v>
      </c>
      <c r="U36" s="53"/>
      <c r="V36" s="53"/>
      <c r="X36" s="54"/>
      <c r="Y36" s="84"/>
    </row>
    <row r="37" spans="1:25" x14ac:dyDescent="0.35">
      <c r="A37" s="33">
        <v>3413022</v>
      </c>
      <c r="B37" s="26" t="s">
        <v>21</v>
      </c>
      <c r="C37" s="36"/>
      <c r="D37" s="47">
        <v>118538.09700000001</v>
      </c>
      <c r="F37" s="47">
        <v>118538.09700000001</v>
      </c>
      <c r="H37" s="47">
        <f t="shared" si="0"/>
        <v>0</v>
      </c>
      <c r="I37" s="57"/>
      <c r="J37" s="47">
        <f>VLOOKUP(A37,[1]Final!$A:$L,12,FALSE)</f>
        <v>129737.48100000001</v>
      </c>
      <c r="L37" s="47">
        <f t="shared" si="1"/>
        <v>11199.384000000005</v>
      </c>
      <c r="N37" s="47">
        <f t="shared" si="2"/>
        <v>11199.384000000005</v>
      </c>
      <c r="O37" s="86"/>
      <c r="P37" s="61">
        <v>128270.895</v>
      </c>
      <c r="R37" s="61">
        <f t="shared" si="3"/>
        <v>-1466.5860000000102</v>
      </c>
      <c r="S37" s="77"/>
      <c r="T37" s="61">
        <f t="shared" si="4"/>
        <v>9732.7979999999952</v>
      </c>
      <c r="U37" s="53"/>
      <c r="V37" s="53"/>
      <c r="X37" s="54"/>
      <c r="Y37" s="84"/>
    </row>
    <row r="38" spans="1:25" x14ac:dyDescent="0.35">
      <c r="A38" s="33">
        <v>3412222</v>
      </c>
      <c r="B38" s="26" t="s">
        <v>22</v>
      </c>
      <c r="C38" s="36"/>
      <c r="D38" s="47">
        <v>107762.26500000001</v>
      </c>
      <c r="F38" s="47">
        <v>103130.52750000001</v>
      </c>
      <c r="H38" s="47">
        <f t="shared" si="0"/>
        <v>-4631.7375000000029</v>
      </c>
      <c r="I38" s="57"/>
      <c r="J38" s="47">
        <f>VLOOKUP(A38,[1]Final!$A:$L,12,FALSE)</f>
        <v>112108.9725</v>
      </c>
      <c r="L38" s="47">
        <f t="shared" si="1"/>
        <v>8978.4449999999924</v>
      </c>
      <c r="N38" s="47">
        <f t="shared" si="2"/>
        <v>4346.7074999999895</v>
      </c>
      <c r="O38" s="86"/>
      <c r="P38" s="61">
        <v>113676.6375</v>
      </c>
      <c r="R38" s="61">
        <f t="shared" si="3"/>
        <v>1567.6649999999936</v>
      </c>
      <c r="S38" s="77"/>
      <c r="T38" s="61">
        <f t="shared" si="4"/>
        <v>5914.3724999999831</v>
      </c>
      <c r="U38" s="53"/>
      <c r="V38" s="53"/>
      <c r="X38" s="54"/>
      <c r="Y38" s="84"/>
    </row>
    <row r="39" spans="1:25" x14ac:dyDescent="0.35">
      <c r="A39" s="33">
        <v>3412040</v>
      </c>
      <c r="B39" s="26" t="s">
        <v>87</v>
      </c>
      <c r="C39" s="36"/>
      <c r="D39" s="47">
        <v>54739.8</v>
      </c>
      <c r="F39" s="47">
        <v>54739.8</v>
      </c>
      <c r="H39" s="47">
        <f t="shared" si="0"/>
        <v>0</v>
      </c>
      <c r="I39" s="57"/>
      <c r="J39" s="47">
        <f>VLOOKUP(A39,[1]Final!$A:$L,12,FALSE)</f>
        <v>55630.200000000004</v>
      </c>
      <c r="L39" s="47">
        <f t="shared" si="1"/>
        <v>890.40000000000146</v>
      </c>
      <c r="N39" s="47">
        <f t="shared" si="2"/>
        <v>890.40000000000146</v>
      </c>
      <c r="O39" s="86"/>
      <c r="P39" s="61">
        <v>65144.76</v>
      </c>
      <c r="R39" s="61">
        <f t="shared" si="3"/>
        <v>9514.5599999999977</v>
      </c>
      <c r="S39" s="77"/>
      <c r="T39" s="61">
        <f t="shared" si="4"/>
        <v>10404.959999999999</v>
      </c>
      <c r="U39" s="53"/>
      <c r="V39" s="53"/>
      <c r="X39" s="54"/>
      <c r="Y39" s="84"/>
    </row>
    <row r="40" spans="1:25" x14ac:dyDescent="0.35">
      <c r="A40" s="33">
        <v>3412064</v>
      </c>
      <c r="B40" s="26" t="s">
        <v>23</v>
      </c>
      <c r="C40" s="36"/>
      <c r="D40" s="47">
        <v>125795.85</v>
      </c>
      <c r="F40" s="47">
        <v>124969.05</v>
      </c>
      <c r="H40" s="47">
        <f t="shared" si="0"/>
        <v>-826.80000000000291</v>
      </c>
      <c r="I40" s="57"/>
      <c r="J40" s="47">
        <f>VLOOKUP(A40,[1]Final!$A:$L,12,FALSE)</f>
        <v>113393.85</v>
      </c>
      <c r="L40" s="47">
        <f t="shared" si="1"/>
        <v>-11575.199999999997</v>
      </c>
      <c r="N40" s="47">
        <f t="shared" si="2"/>
        <v>-12402</v>
      </c>
      <c r="O40" s="86"/>
      <c r="P40" s="61">
        <v>105698.25</v>
      </c>
      <c r="R40" s="61">
        <f t="shared" si="3"/>
        <v>-7695.6000000000058</v>
      </c>
      <c r="S40" s="77"/>
      <c r="T40" s="61">
        <f t="shared" si="4"/>
        <v>-20097.600000000006</v>
      </c>
      <c r="U40" s="53"/>
      <c r="V40" s="53"/>
      <c r="X40" s="54"/>
      <c r="Y40" s="84"/>
    </row>
    <row r="41" spans="1:25" x14ac:dyDescent="0.35">
      <c r="A41" s="33">
        <v>3412235</v>
      </c>
      <c r="B41" s="26" t="s">
        <v>54</v>
      </c>
      <c r="C41" s="36"/>
      <c r="D41" s="47">
        <v>114372.17700000001</v>
      </c>
      <c r="F41" s="47">
        <v>105705.98700000001</v>
      </c>
      <c r="H41" s="47">
        <f t="shared" si="0"/>
        <v>-8666.1900000000023</v>
      </c>
      <c r="I41" s="57"/>
      <c r="J41" s="47">
        <f>VLOOKUP(A41,[1]Final!$A:$L,12,FALSE)</f>
        <v>109439.11500000001</v>
      </c>
      <c r="L41" s="47">
        <f t="shared" si="1"/>
        <v>3733.127999999997</v>
      </c>
      <c r="N41" s="47">
        <f t="shared" si="2"/>
        <v>-4933.0620000000054</v>
      </c>
      <c r="O41" s="86"/>
      <c r="P41" s="61">
        <v>116772.04500000001</v>
      </c>
      <c r="R41" s="61">
        <f t="shared" si="3"/>
        <v>7332.9300000000076</v>
      </c>
      <c r="S41" s="77"/>
      <c r="T41" s="61">
        <f t="shared" si="4"/>
        <v>2399.8680000000022</v>
      </c>
      <c r="U41" s="53"/>
      <c r="V41" s="53"/>
      <c r="X41" s="54"/>
      <c r="Y41" s="84"/>
    </row>
    <row r="42" spans="1:25" x14ac:dyDescent="0.35">
      <c r="A42" s="33">
        <v>3412214</v>
      </c>
      <c r="B42" s="26" t="s">
        <v>55</v>
      </c>
      <c r="C42" s="36"/>
      <c r="D42" s="47">
        <v>107792.3325</v>
      </c>
      <c r="F42" s="47">
        <v>83151.489000000001</v>
      </c>
      <c r="H42" s="47">
        <f t="shared" si="0"/>
        <v>-24640.843500000003</v>
      </c>
      <c r="I42" s="57"/>
      <c r="J42" s="47">
        <f>VLOOKUP(A42,[1]Final!$A:$L,12,FALSE)</f>
        <v>90733.287000000011</v>
      </c>
      <c r="L42" s="47">
        <f t="shared" si="1"/>
        <v>7581.7980000000098</v>
      </c>
      <c r="N42" s="47">
        <f t="shared" si="2"/>
        <v>-17059.045499999993</v>
      </c>
      <c r="O42" s="86"/>
      <c r="P42" s="61">
        <v>109231.73400000001</v>
      </c>
      <c r="R42" s="61">
        <f t="shared" si="3"/>
        <v>18498.447</v>
      </c>
      <c r="S42" s="77"/>
      <c r="T42" s="61">
        <f t="shared" si="4"/>
        <v>1439.4015000000072</v>
      </c>
      <c r="U42" s="53"/>
      <c r="V42" s="53"/>
      <c r="X42" s="54"/>
      <c r="Y42" s="84"/>
    </row>
    <row r="43" spans="1:25" x14ac:dyDescent="0.35">
      <c r="A43" s="33">
        <v>3412030</v>
      </c>
      <c r="B43" s="26" t="s">
        <v>56</v>
      </c>
      <c r="C43" s="36"/>
      <c r="D43" s="47">
        <v>96295.22099999999</v>
      </c>
      <c r="F43" s="47">
        <v>98895.078000000009</v>
      </c>
      <c r="H43" s="47">
        <f t="shared" si="0"/>
        <v>2599.8570000000182</v>
      </c>
      <c r="I43" s="57"/>
      <c r="J43" s="47">
        <f>VLOOKUP(A43,[1]Final!$A:$L,12,FALSE)</f>
        <v>102628.20600000001</v>
      </c>
      <c r="L43" s="47">
        <f t="shared" si="1"/>
        <v>3733.127999999997</v>
      </c>
      <c r="N43" s="47">
        <f t="shared" si="2"/>
        <v>6332.9850000000151</v>
      </c>
      <c r="O43" s="86"/>
      <c r="P43" s="61">
        <v>103361.499</v>
      </c>
      <c r="R43" s="61">
        <f t="shared" si="3"/>
        <v>733.29299999999057</v>
      </c>
      <c r="S43" s="77"/>
      <c r="T43" s="61">
        <f t="shared" si="4"/>
        <v>7066.2780000000057</v>
      </c>
      <c r="U43" s="53"/>
      <c r="V43" s="53"/>
      <c r="X43" s="54"/>
      <c r="Y43" s="84"/>
    </row>
    <row r="44" spans="1:25" x14ac:dyDescent="0.35">
      <c r="A44" s="33">
        <v>3413512</v>
      </c>
      <c r="B44" s="26" t="s">
        <v>57</v>
      </c>
      <c r="C44" s="36"/>
      <c r="D44" s="47">
        <v>75717.315000000002</v>
      </c>
      <c r="F44" s="47">
        <v>77570.010000000009</v>
      </c>
      <c r="H44" s="47">
        <f t="shared" si="0"/>
        <v>1852.695000000007</v>
      </c>
      <c r="I44" s="57"/>
      <c r="J44" s="47">
        <f>VLOOKUP(A44,[1]Final!$A:$L,12,FALSE)</f>
        <v>80562.824999999997</v>
      </c>
      <c r="L44" s="47">
        <f t="shared" si="1"/>
        <v>2992.8149999999878</v>
      </c>
      <c r="N44" s="47">
        <f t="shared" si="2"/>
        <v>4845.5099999999948</v>
      </c>
      <c r="O44" s="86"/>
      <c r="P44" s="61">
        <v>80562.824999999997</v>
      </c>
      <c r="R44" s="61">
        <f t="shared" si="3"/>
        <v>0</v>
      </c>
      <c r="S44" s="77"/>
      <c r="T44" s="61">
        <f t="shared" si="4"/>
        <v>4845.5099999999948</v>
      </c>
      <c r="U44" s="53"/>
      <c r="V44" s="53"/>
      <c r="X44" s="54"/>
      <c r="Y44" s="84"/>
    </row>
    <row r="45" spans="1:25" x14ac:dyDescent="0.35">
      <c r="A45" s="33">
        <v>3412176</v>
      </c>
      <c r="B45" s="26" t="s">
        <v>58</v>
      </c>
      <c r="C45" s="36"/>
      <c r="D45" s="47">
        <v>35945.167500000003</v>
      </c>
      <c r="F45" s="47">
        <v>41503.252500000002</v>
      </c>
      <c r="H45" s="47">
        <f t="shared" si="0"/>
        <v>5558.0849999999991</v>
      </c>
      <c r="I45" s="57"/>
      <c r="J45" s="47">
        <f>VLOOKUP(A45,[1]Final!$A:$L,12,FALSE)</f>
        <v>45493.672500000001</v>
      </c>
      <c r="L45" s="47">
        <f t="shared" si="1"/>
        <v>3990.4199999999983</v>
      </c>
      <c r="N45" s="47">
        <f t="shared" si="2"/>
        <v>9548.5049999999974</v>
      </c>
      <c r="O45" s="86"/>
      <c r="P45" s="61">
        <v>46277.505000000005</v>
      </c>
      <c r="R45" s="61">
        <f t="shared" si="3"/>
        <v>783.83250000000407</v>
      </c>
      <c r="S45" s="77"/>
      <c r="T45" s="61">
        <f t="shared" si="4"/>
        <v>10332.337500000001</v>
      </c>
      <c r="U45" s="53"/>
      <c r="V45" s="53"/>
      <c r="X45" s="54"/>
      <c r="Y45" s="84"/>
    </row>
    <row r="46" spans="1:25" x14ac:dyDescent="0.35">
      <c r="A46" s="33">
        <v>3413513</v>
      </c>
      <c r="B46" s="26" t="s">
        <v>59</v>
      </c>
      <c r="C46" s="36"/>
      <c r="D46" s="47">
        <v>98580.000000000015</v>
      </c>
      <c r="F46" s="47">
        <v>104367.6</v>
      </c>
      <c r="H46" s="47">
        <f t="shared" si="0"/>
        <v>5787.5999999999913</v>
      </c>
      <c r="I46" s="57"/>
      <c r="J46" s="47">
        <f>VLOOKUP(A46,[1]Final!$A:$L,12,FALSE)</f>
        <v>102586.8</v>
      </c>
      <c r="L46" s="47">
        <f t="shared" si="1"/>
        <v>-1780.8000000000029</v>
      </c>
      <c r="N46" s="47">
        <f t="shared" si="2"/>
        <v>4006.7999999999884</v>
      </c>
      <c r="O46" s="86"/>
      <c r="P46" s="61">
        <v>106084.80000000002</v>
      </c>
      <c r="R46" s="61">
        <f t="shared" si="3"/>
        <v>3498.0000000000146</v>
      </c>
      <c r="S46" s="77"/>
      <c r="T46" s="61">
        <f t="shared" si="4"/>
        <v>7504.8000000000029</v>
      </c>
      <c r="U46" s="53"/>
      <c r="V46" s="53"/>
      <c r="X46" s="54"/>
      <c r="Y46" s="84"/>
    </row>
    <row r="47" spans="1:25" x14ac:dyDescent="0.35">
      <c r="A47" s="33">
        <v>3413514</v>
      </c>
      <c r="B47" s="26" t="s">
        <v>60</v>
      </c>
      <c r="C47" s="36"/>
      <c r="D47" s="47">
        <v>99916.761000000013</v>
      </c>
      <c r="F47" s="47">
        <v>105116.47500000001</v>
      </c>
      <c r="H47" s="47">
        <f t="shared" si="0"/>
        <v>5199.7139999999927</v>
      </c>
      <c r="I47" s="57"/>
      <c r="J47" s="47">
        <f>VLOOKUP(A47,[1]Final!$A:$L,12,FALSE)</f>
        <v>79917.861000000004</v>
      </c>
      <c r="L47" s="47">
        <f t="shared" si="1"/>
        <v>-25198.614000000001</v>
      </c>
      <c r="N47" s="47">
        <f t="shared" si="2"/>
        <v>-19998.900000000009</v>
      </c>
      <c r="O47" s="86"/>
      <c r="P47" s="61">
        <v>62318.829000000005</v>
      </c>
      <c r="R47" s="61">
        <f t="shared" si="3"/>
        <v>-17599.031999999999</v>
      </c>
      <c r="S47" s="77"/>
      <c r="T47" s="61">
        <f t="shared" si="4"/>
        <v>-37597.932000000008</v>
      </c>
      <c r="U47" s="53"/>
      <c r="V47" s="53"/>
      <c r="X47" s="54"/>
      <c r="Y47" s="84"/>
    </row>
    <row r="48" spans="1:25" x14ac:dyDescent="0.35">
      <c r="A48" s="33">
        <v>3412242</v>
      </c>
      <c r="B48" s="26" t="s">
        <v>61</v>
      </c>
      <c r="C48" s="36"/>
      <c r="D48" s="47">
        <v>107650.08300000001</v>
      </c>
      <c r="F48" s="47">
        <v>99850.512000000002</v>
      </c>
      <c r="H48" s="47">
        <f t="shared" si="0"/>
        <v>-7799.5710000000108</v>
      </c>
      <c r="I48" s="57"/>
      <c r="J48" s="47">
        <f>VLOOKUP(A48,[1]Final!$A:$L,12,FALSE)</f>
        <v>91450.974000000002</v>
      </c>
      <c r="L48" s="47">
        <f t="shared" si="1"/>
        <v>-8399.5380000000005</v>
      </c>
      <c r="N48" s="47">
        <f t="shared" si="2"/>
        <v>-16199.109000000011</v>
      </c>
      <c r="O48" s="86"/>
      <c r="P48" s="61">
        <v>89251.095000000001</v>
      </c>
      <c r="R48" s="61">
        <f t="shared" si="3"/>
        <v>-2199.8790000000008</v>
      </c>
      <c r="S48" s="77"/>
      <c r="T48" s="61">
        <f t="shared" si="4"/>
        <v>-18398.988000000012</v>
      </c>
      <c r="U48" s="53"/>
      <c r="V48" s="53"/>
      <c r="X48" s="54"/>
      <c r="Y48" s="84"/>
    </row>
    <row r="49" spans="1:25" x14ac:dyDescent="0.35">
      <c r="A49" s="33">
        <v>3412229</v>
      </c>
      <c r="B49" s="26" t="s">
        <v>24</v>
      </c>
      <c r="C49" s="36"/>
      <c r="D49" s="47">
        <v>150450.78750000001</v>
      </c>
      <c r="F49" s="47">
        <v>140260.96500000003</v>
      </c>
      <c r="H49" s="47">
        <f t="shared" si="0"/>
        <v>-10189.82249999998</v>
      </c>
      <c r="I49" s="57"/>
      <c r="J49" s="47">
        <f>VLOOKUP(A49,[1]Final!$A:$L,12,FALSE)</f>
        <v>142256.17499999999</v>
      </c>
      <c r="L49" s="47">
        <f t="shared" si="1"/>
        <v>1995.2099999999627</v>
      </c>
      <c r="N49" s="47">
        <f t="shared" si="2"/>
        <v>-8194.6125000000175</v>
      </c>
      <c r="O49" s="86"/>
      <c r="P49" s="61">
        <v>146959.17000000001</v>
      </c>
      <c r="R49" s="61">
        <f t="shared" si="3"/>
        <v>4702.9950000000244</v>
      </c>
      <c r="S49" s="77"/>
      <c r="T49" s="61">
        <f t="shared" si="4"/>
        <v>-3491.617499999993</v>
      </c>
      <c r="U49" s="53"/>
      <c r="V49" s="53"/>
      <c r="X49" s="54"/>
      <c r="Y49" s="84"/>
    </row>
    <row r="50" spans="1:25" x14ac:dyDescent="0.35">
      <c r="A50" s="33">
        <v>3412232</v>
      </c>
      <c r="B50" s="26" t="s">
        <v>25</v>
      </c>
      <c r="C50" s="36"/>
      <c r="D50" s="47">
        <v>58065.060000000005</v>
      </c>
      <c r="F50" s="47">
        <v>57138.712500000001</v>
      </c>
      <c r="H50" s="47">
        <f t="shared" si="0"/>
        <v>-926.34750000000349</v>
      </c>
      <c r="I50" s="57"/>
      <c r="J50" s="47">
        <f>VLOOKUP(A50,[1]Final!$A:$L,12,FALSE)</f>
        <v>51153.082500000004</v>
      </c>
      <c r="L50" s="47">
        <f t="shared" si="1"/>
        <v>-5985.6299999999974</v>
      </c>
      <c r="N50" s="47">
        <f t="shared" si="2"/>
        <v>-6911.9775000000009</v>
      </c>
      <c r="O50" s="86"/>
      <c r="P50" s="61">
        <v>49585.417500000003</v>
      </c>
      <c r="R50" s="61">
        <f t="shared" si="3"/>
        <v>-1567.6650000000009</v>
      </c>
      <c r="S50" s="77"/>
      <c r="T50" s="61">
        <f t="shared" si="4"/>
        <v>-8479.6425000000017</v>
      </c>
      <c r="U50" s="53"/>
      <c r="V50" s="53"/>
      <c r="X50" s="54"/>
      <c r="Y50" s="84"/>
    </row>
    <row r="51" spans="1:25" x14ac:dyDescent="0.35">
      <c r="A51" s="33">
        <v>3412086</v>
      </c>
      <c r="B51" s="26" t="s">
        <v>62</v>
      </c>
      <c r="C51" s="36"/>
      <c r="D51" s="47">
        <v>88844.25</v>
      </c>
      <c r="F51" s="47">
        <v>92978.25</v>
      </c>
      <c r="H51" s="47">
        <f t="shared" si="0"/>
        <v>4134</v>
      </c>
      <c r="I51" s="57"/>
      <c r="J51" s="47">
        <f>VLOOKUP(A51,[1]Final!$A:$L,12,FALSE)</f>
        <v>95649.450000000012</v>
      </c>
      <c r="L51" s="47">
        <f t="shared" si="1"/>
        <v>2671.2000000000116</v>
      </c>
      <c r="N51" s="47">
        <f t="shared" si="2"/>
        <v>6805.2000000000116</v>
      </c>
      <c r="O51" s="86"/>
      <c r="P51" s="61">
        <v>98447.85</v>
      </c>
      <c r="R51" s="61">
        <f t="shared" si="3"/>
        <v>2798.3999999999942</v>
      </c>
      <c r="S51" s="77"/>
      <c r="T51" s="61">
        <f t="shared" si="4"/>
        <v>9603.6000000000058</v>
      </c>
      <c r="U51" s="53"/>
      <c r="V51" s="53"/>
      <c r="X51" s="54"/>
      <c r="Y51" s="84"/>
    </row>
    <row r="52" spans="1:25" x14ac:dyDescent="0.35">
      <c r="A52" s="33">
        <v>3412221</v>
      </c>
      <c r="B52" s="26" t="s">
        <v>26</v>
      </c>
      <c r="C52" s="36"/>
      <c r="D52" s="47">
        <v>120193.77750000001</v>
      </c>
      <c r="F52" s="47">
        <v>108151.26000000001</v>
      </c>
      <c r="H52" s="47">
        <f t="shared" si="0"/>
        <v>-12042.517500000002</v>
      </c>
      <c r="I52" s="57"/>
      <c r="J52" s="47">
        <f>VLOOKUP(A52,[1]Final!$A:$L,12,FALSE)</f>
        <v>99172.815000000002</v>
      </c>
      <c r="L52" s="47">
        <f t="shared" si="1"/>
        <v>-8978.445000000007</v>
      </c>
      <c r="N52" s="47">
        <f t="shared" si="2"/>
        <v>-21020.962500000009</v>
      </c>
      <c r="O52" s="86"/>
      <c r="P52" s="61">
        <v>86631.49500000001</v>
      </c>
      <c r="R52" s="61">
        <f t="shared" si="3"/>
        <v>-12541.319999999992</v>
      </c>
      <c r="S52" s="77"/>
      <c r="T52" s="61">
        <f t="shared" si="4"/>
        <v>-33562.282500000001</v>
      </c>
      <c r="U52" s="53"/>
      <c r="V52" s="53"/>
      <c r="X52" s="54"/>
      <c r="Y52" s="84"/>
    </row>
    <row r="53" spans="1:25" x14ac:dyDescent="0.35">
      <c r="A53" s="33">
        <v>3413021</v>
      </c>
      <c r="B53" s="26" t="s">
        <v>27</v>
      </c>
      <c r="C53" s="36"/>
      <c r="D53" s="47">
        <v>353736.65100000001</v>
      </c>
      <c r="F53" s="47">
        <v>335537.652</v>
      </c>
      <c r="H53" s="47">
        <f t="shared" si="0"/>
        <v>-18198.999000000011</v>
      </c>
      <c r="I53" s="57"/>
      <c r="J53" s="47">
        <f>VLOOKUP(A53,[1]Final!$A:$L,12,FALSE)</f>
        <v>322471.70400000003</v>
      </c>
      <c r="L53" s="47">
        <f t="shared" si="1"/>
        <v>-13065.947999999975</v>
      </c>
      <c r="N53" s="47">
        <f t="shared" si="2"/>
        <v>-31264.946999999986</v>
      </c>
      <c r="O53" s="86"/>
      <c r="P53" s="61">
        <v>290206.81200000003</v>
      </c>
      <c r="R53" s="61">
        <f t="shared" si="3"/>
        <v>-32264.891999999993</v>
      </c>
      <c r="S53" s="77"/>
      <c r="T53" s="61">
        <f t="shared" si="4"/>
        <v>-63529.838999999978</v>
      </c>
      <c r="U53" s="53"/>
      <c r="V53" s="53"/>
      <c r="X53" s="54"/>
      <c r="Y53" s="84"/>
    </row>
    <row r="54" spans="1:25" x14ac:dyDescent="0.35">
      <c r="A54" s="33">
        <v>3412093</v>
      </c>
      <c r="B54" s="26" t="s">
        <v>88</v>
      </c>
      <c r="C54" s="36"/>
      <c r="D54" s="47">
        <v>159009.15</v>
      </c>
      <c r="F54" s="47">
        <v>165623.54999999999</v>
      </c>
      <c r="H54" s="47">
        <f t="shared" si="0"/>
        <v>6614.3999999999942</v>
      </c>
      <c r="I54" s="57"/>
      <c r="J54" s="47">
        <f>VLOOKUP(A54,[1]Final!$A:$L,12,FALSE)</f>
        <v>149596.35</v>
      </c>
      <c r="L54" s="47">
        <f t="shared" si="1"/>
        <v>-16027.199999999983</v>
      </c>
      <c r="N54" s="47">
        <f t="shared" si="2"/>
        <v>-9412.7999999999884</v>
      </c>
      <c r="O54" s="86"/>
      <c r="P54" s="61">
        <v>132805.95000000001</v>
      </c>
      <c r="R54" s="61">
        <f t="shared" si="3"/>
        <v>-16790.399999999994</v>
      </c>
      <c r="S54" s="77"/>
      <c r="T54" s="61">
        <f t="shared" si="4"/>
        <v>-26203.199999999983</v>
      </c>
      <c r="U54" s="53"/>
      <c r="V54" s="53"/>
      <c r="X54" s="54"/>
      <c r="Y54" s="84"/>
    </row>
    <row r="55" spans="1:25" x14ac:dyDescent="0.35">
      <c r="A55" s="33">
        <v>3412241</v>
      </c>
      <c r="B55" s="26" t="s">
        <v>28</v>
      </c>
      <c r="C55" s="36"/>
      <c r="D55" s="47">
        <v>162419.55000000002</v>
      </c>
      <c r="F55" s="47">
        <v>164073.15000000002</v>
      </c>
      <c r="H55" s="47">
        <f t="shared" si="0"/>
        <v>1653.6000000000058</v>
      </c>
      <c r="I55" s="57"/>
      <c r="J55" s="47">
        <f>VLOOKUP(A55,[1]Final!$A:$L,12,FALSE)</f>
        <v>155169.15</v>
      </c>
      <c r="L55" s="47">
        <f t="shared" si="1"/>
        <v>-8904.0000000000291</v>
      </c>
      <c r="N55" s="47">
        <f t="shared" si="2"/>
        <v>-7250.4000000000233</v>
      </c>
      <c r="O55" s="86"/>
      <c r="P55" s="61">
        <v>150271.95000000001</v>
      </c>
      <c r="R55" s="61">
        <f t="shared" si="3"/>
        <v>-4897.1999999999825</v>
      </c>
      <c r="S55" s="77"/>
      <c r="T55" s="61">
        <f t="shared" si="4"/>
        <v>-12147.600000000006</v>
      </c>
      <c r="U55" s="53"/>
      <c r="V55" s="53"/>
      <c r="X55" s="54"/>
      <c r="Y55" s="84"/>
    </row>
    <row r="56" spans="1:25" x14ac:dyDescent="0.35">
      <c r="A56" s="33">
        <v>3412226</v>
      </c>
      <c r="B56" s="26" t="s">
        <v>63</v>
      </c>
      <c r="C56" s="36"/>
      <c r="D56" s="47">
        <v>122614.55250000001</v>
      </c>
      <c r="F56" s="47">
        <v>107792.99250000001</v>
      </c>
      <c r="H56" s="47">
        <f t="shared" si="0"/>
        <v>-14821.559999999998</v>
      </c>
      <c r="I56" s="57"/>
      <c r="J56" s="47">
        <f>VLOOKUP(A56,[1]Final!$A:$L,12,FALSE)</f>
        <v>114776.22749999999</v>
      </c>
      <c r="L56" s="47">
        <f t="shared" si="1"/>
        <v>6983.234999999986</v>
      </c>
      <c r="N56" s="47">
        <f t="shared" si="2"/>
        <v>-7838.3250000000116</v>
      </c>
      <c r="O56" s="86"/>
      <c r="P56" s="61">
        <v>121046.88750000001</v>
      </c>
      <c r="R56" s="61">
        <f t="shared" si="3"/>
        <v>6270.660000000018</v>
      </c>
      <c r="S56" s="77"/>
      <c r="T56" s="61">
        <f t="shared" si="4"/>
        <v>-1567.6649999999936</v>
      </c>
      <c r="U56" s="53"/>
      <c r="V56" s="53"/>
      <c r="X56" s="54"/>
      <c r="Y56" s="84"/>
    </row>
    <row r="57" spans="1:25" x14ac:dyDescent="0.35">
      <c r="A57" s="33">
        <v>3412098</v>
      </c>
      <c r="B57" s="26" t="s">
        <v>2</v>
      </c>
      <c r="C57" s="36"/>
      <c r="D57" s="47">
        <v>106978.43250000001</v>
      </c>
      <c r="F57" s="47">
        <v>109757.47500000001</v>
      </c>
      <c r="H57" s="47">
        <f t="shared" si="0"/>
        <v>2779.0424999999959</v>
      </c>
      <c r="I57" s="57"/>
      <c r="J57" s="47">
        <f>VLOOKUP(A57,[1]Final!$A:$L,12,FALSE)</f>
        <v>121728.735</v>
      </c>
      <c r="L57" s="47">
        <f t="shared" si="1"/>
        <v>11971.259999999995</v>
      </c>
      <c r="N57" s="47">
        <f t="shared" si="2"/>
        <v>14750.302499999991</v>
      </c>
      <c r="O57" s="86"/>
      <c r="P57" s="61">
        <v>127999.395</v>
      </c>
      <c r="R57" s="61">
        <f t="shared" si="3"/>
        <v>6270.6600000000035</v>
      </c>
      <c r="S57" s="77"/>
      <c r="T57" s="61">
        <f t="shared" si="4"/>
        <v>21020.962499999994</v>
      </c>
      <c r="U57" s="53"/>
      <c r="V57" s="53"/>
      <c r="X57" s="54"/>
      <c r="Y57" s="84"/>
    </row>
    <row r="58" spans="1:25" x14ac:dyDescent="0.35">
      <c r="A58" s="33">
        <v>3412170</v>
      </c>
      <c r="B58" s="26" t="s">
        <v>29</v>
      </c>
      <c r="C58" s="36"/>
      <c r="D58" s="47">
        <v>113147.10750000001</v>
      </c>
      <c r="F58" s="47">
        <v>111294.41250000001</v>
      </c>
      <c r="H58" s="47">
        <f t="shared" si="0"/>
        <v>-1852.695000000007</v>
      </c>
      <c r="I58" s="57"/>
      <c r="J58" s="47">
        <f>VLOOKUP(A58,[1]Final!$A:$L,12,FALSE)</f>
        <v>106306.3875</v>
      </c>
      <c r="L58" s="47">
        <f t="shared" si="1"/>
        <v>-4988.0250000000087</v>
      </c>
      <c r="N58" s="47">
        <f t="shared" si="2"/>
        <v>-6840.7200000000157</v>
      </c>
      <c r="O58" s="86"/>
      <c r="P58" s="61">
        <v>100819.56</v>
      </c>
      <c r="R58" s="61">
        <f t="shared" si="3"/>
        <v>-5486.8274999999994</v>
      </c>
      <c r="S58" s="77"/>
      <c r="T58" s="61">
        <f t="shared" si="4"/>
        <v>-12327.547500000015</v>
      </c>
      <c r="U58" s="53"/>
      <c r="V58" s="53"/>
      <c r="X58" s="54"/>
      <c r="Y58" s="84"/>
    </row>
    <row r="59" spans="1:25" x14ac:dyDescent="0.35">
      <c r="A59" s="33">
        <v>3412240</v>
      </c>
      <c r="B59" s="26" t="s">
        <v>30</v>
      </c>
      <c r="C59" s="36"/>
      <c r="D59" s="47">
        <v>115369.45140000001</v>
      </c>
      <c r="F59" s="47">
        <v>100116.95700000001</v>
      </c>
      <c r="H59" s="47">
        <f t="shared" si="0"/>
        <v>-15252.494399999996</v>
      </c>
      <c r="I59" s="57"/>
      <c r="J59" s="47">
        <f>VLOOKUP(A59,[1]Final!$A:$L,12,FALSE)</f>
        <v>93583.983000000007</v>
      </c>
      <c r="L59" s="47">
        <f t="shared" si="1"/>
        <v>-6532.974000000002</v>
      </c>
      <c r="N59" s="47">
        <f t="shared" si="2"/>
        <v>-21785.468399999998</v>
      </c>
      <c r="O59" s="86"/>
      <c r="P59" s="61">
        <v>89917.518000000011</v>
      </c>
      <c r="R59" s="61">
        <f t="shared" si="3"/>
        <v>-3666.4649999999965</v>
      </c>
      <c r="S59" s="77"/>
      <c r="T59" s="61">
        <f t="shared" si="4"/>
        <v>-25451.933399999994</v>
      </c>
      <c r="U59" s="53"/>
      <c r="V59" s="53"/>
      <c r="X59" s="54"/>
      <c r="Y59" s="84"/>
    </row>
    <row r="60" spans="1:25" x14ac:dyDescent="0.35">
      <c r="A60" s="33">
        <v>3412223</v>
      </c>
      <c r="B60" s="26" t="s">
        <v>89</v>
      </c>
      <c r="C60" s="36"/>
      <c r="D60" s="47">
        <v>151892.163</v>
      </c>
      <c r="F60" s="47">
        <v>150158.92499999999</v>
      </c>
      <c r="H60" s="47">
        <f t="shared" si="0"/>
        <v>-1733.2380000000121</v>
      </c>
      <c r="I60" s="57"/>
      <c r="J60" s="47">
        <f>VLOOKUP(A60,[1]Final!$A:$L,12,FALSE)</f>
        <v>138026.25899999999</v>
      </c>
      <c r="L60" s="47">
        <f t="shared" si="1"/>
        <v>-12132.665999999997</v>
      </c>
      <c r="N60" s="47">
        <f t="shared" si="2"/>
        <v>-13865.90400000001</v>
      </c>
      <c r="O60" s="86"/>
      <c r="P60" s="61">
        <v>128493.45</v>
      </c>
      <c r="R60" s="61">
        <f t="shared" si="3"/>
        <v>-9532.8089999999938</v>
      </c>
      <c r="S60" s="77"/>
      <c r="T60" s="61">
        <f t="shared" si="4"/>
        <v>-23398.713000000003</v>
      </c>
      <c r="U60" s="53"/>
      <c r="V60" s="53"/>
      <c r="X60" s="54"/>
      <c r="Y60" s="84"/>
    </row>
    <row r="61" spans="1:25" x14ac:dyDescent="0.35">
      <c r="A61" s="33">
        <v>3412199</v>
      </c>
      <c r="B61" s="26" t="s">
        <v>31</v>
      </c>
      <c r="C61" s="36"/>
      <c r="D61" s="47">
        <v>102905.52</v>
      </c>
      <c r="F61" s="47">
        <v>88172.996999999988</v>
      </c>
      <c r="H61" s="47">
        <f t="shared" si="0"/>
        <v>-14732.523000000016</v>
      </c>
      <c r="I61" s="57"/>
      <c r="J61" s="47">
        <f>VLOOKUP(A61,[1]Final!$A:$L,12,FALSE)</f>
        <v>80706.741000000009</v>
      </c>
      <c r="L61" s="47">
        <f t="shared" si="1"/>
        <v>-7466.2559999999794</v>
      </c>
      <c r="N61" s="47">
        <f t="shared" si="2"/>
        <v>-22198.778999999995</v>
      </c>
      <c r="O61" s="86"/>
      <c r="P61" s="61">
        <v>74107.104000000007</v>
      </c>
      <c r="R61" s="61">
        <f t="shared" si="3"/>
        <v>-6599.6370000000024</v>
      </c>
      <c r="S61" s="77"/>
      <c r="T61" s="61">
        <f t="shared" si="4"/>
        <v>-28798.415999999997</v>
      </c>
      <c r="U61" s="53"/>
      <c r="V61" s="53"/>
      <c r="X61" s="54"/>
      <c r="Y61" s="84"/>
    </row>
    <row r="62" spans="1:25" x14ac:dyDescent="0.35">
      <c r="A62" s="33">
        <v>3412110</v>
      </c>
      <c r="B62" s="26" t="s">
        <v>64</v>
      </c>
      <c r="C62" s="36"/>
      <c r="D62" s="47">
        <v>133881.663</v>
      </c>
      <c r="F62" s="47">
        <v>129548.568</v>
      </c>
      <c r="H62" s="47">
        <f t="shared" si="0"/>
        <v>-4333.0950000000012</v>
      </c>
      <c r="I62" s="57"/>
      <c r="J62" s="47">
        <f>VLOOKUP(A62,[1]Final!$A:$L,12,FALSE)</f>
        <v>122082.31200000001</v>
      </c>
      <c r="L62" s="47">
        <f t="shared" si="1"/>
        <v>-7466.2559999999939</v>
      </c>
      <c r="N62" s="47">
        <f t="shared" si="2"/>
        <v>-11799.350999999995</v>
      </c>
      <c r="O62" s="86"/>
      <c r="P62" s="61">
        <v>116949.26100000001</v>
      </c>
      <c r="R62" s="61">
        <f t="shared" si="3"/>
        <v>-5133.0509999999922</v>
      </c>
      <c r="S62" s="77"/>
      <c r="T62" s="61">
        <f t="shared" si="4"/>
        <v>-16932.401999999987</v>
      </c>
      <c r="U62" s="53"/>
      <c r="V62" s="53"/>
      <c r="X62" s="54"/>
      <c r="Y62" s="84"/>
    </row>
    <row r="63" spans="1:25" x14ac:dyDescent="0.35">
      <c r="A63" s="33">
        <v>3412113</v>
      </c>
      <c r="B63" s="26" t="s">
        <v>90</v>
      </c>
      <c r="C63" s="36"/>
      <c r="D63" s="47">
        <v>100491.51000000001</v>
      </c>
      <c r="F63" s="47">
        <v>92554.23000000001</v>
      </c>
      <c r="H63" s="47">
        <f t="shared" si="0"/>
        <v>-7937.2799999999988</v>
      </c>
      <c r="I63" s="57"/>
      <c r="J63" s="47">
        <f>VLOOKUP(A63,[1]Final!$A:$L,12,FALSE)</f>
        <v>87746.07</v>
      </c>
      <c r="L63" s="47">
        <f t="shared" si="1"/>
        <v>-4808.1600000000035</v>
      </c>
      <c r="N63" s="47">
        <f t="shared" si="2"/>
        <v>-12745.440000000002</v>
      </c>
      <c r="O63" s="86"/>
      <c r="P63" s="61">
        <v>82988.790000000008</v>
      </c>
      <c r="R63" s="61">
        <f t="shared" si="3"/>
        <v>-4757.2799999999988</v>
      </c>
      <c r="S63" s="77"/>
      <c r="T63" s="61">
        <f t="shared" si="4"/>
        <v>-17502.72</v>
      </c>
      <c r="U63" s="53"/>
      <c r="V63" s="53"/>
      <c r="X63" s="54"/>
      <c r="Y63" s="84"/>
    </row>
    <row r="64" spans="1:25" x14ac:dyDescent="0.35">
      <c r="A64" s="33">
        <v>3413960</v>
      </c>
      <c r="B64" s="26" t="s">
        <v>32</v>
      </c>
      <c r="C64" s="36"/>
      <c r="D64" s="47">
        <v>28091.931</v>
      </c>
      <c r="F64" s="47">
        <v>27165.583500000001</v>
      </c>
      <c r="H64" s="47">
        <f t="shared" si="0"/>
        <v>-926.34749999999985</v>
      </c>
      <c r="I64" s="57"/>
      <c r="J64" s="47">
        <f>VLOOKUP(A64,[1]Final!$A:$L,12,FALSE)</f>
        <v>35345.944499999998</v>
      </c>
      <c r="L64" s="47">
        <f t="shared" si="1"/>
        <v>8180.3609999999971</v>
      </c>
      <c r="N64" s="47">
        <f t="shared" si="2"/>
        <v>7254.0134999999973</v>
      </c>
      <c r="O64" s="86"/>
      <c r="P64" s="61">
        <v>45849.3</v>
      </c>
      <c r="R64" s="61">
        <f t="shared" si="3"/>
        <v>10503.355500000005</v>
      </c>
      <c r="S64" s="77"/>
      <c r="T64" s="61">
        <f t="shared" si="4"/>
        <v>17757.369000000002</v>
      </c>
      <c r="U64" s="53"/>
      <c r="V64" s="53"/>
      <c r="X64" s="54"/>
      <c r="Y64" s="84"/>
    </row>
    <row r="65" spans="1:25" x14ac:dyDescent="0.35">
      <c r="A65" s="33">
        <v>3413511</v>
      </c>
      <c r="B65" s="26" t="s">
        <v>91</v>
      </c>
      <c r="C65" s="36"/>
      <c r="D65" s="47">
        <v>68618.58600000001</v>
      </c>
      <c r="F65" s="47">
        <v>67751.967000000004</v>
      </c>
      <c r="H65" s="47">
        <f t="shared" si="0"/>
        <v>-866.61900000000605</v>
      </c>
      <c r="I65" s="57"/>
      <c r="J65" s="47">
        <f>VLOOKUP(A65,[1]Final!$A:$L,12,FALSE)</f>
        <v>63085.557000000008</v>
      </c>
      <c r="L65" s="47">
        <f t="shared" si="1"/>
        <v>-4666.4099999999962</v>
      </c>
      <c r="N65" s="47">
        <f t="shared" si="2"/>
        <v>-5533.0290000000023</v>
      </c>
      <c r="O65" s="86"/>
      <c r="P65" s="61">
        <v>59419.092000000011</v>
      </c>
      <c r="R65" s="61">
        <f t="shared" si="3"/>
        <v>-3666.4649999999965</v>
      </c>
      <c r="S65" s="77"/>
      <c r="T65" s="61">
        <f t="shared" si="4"/>
        <v>-9199.4939999999988</v>
      </c>
      <c r="U65" s="53"/>
      <c r="V65" s="53"/>
      <c r="X65" s="54"/>
      <c r="Y65" s="84"/>
    </row>
    <row r="66" spans="1:25" x14ac:dyDescent="0.35">
      <c r="A66" s="33">
        <v>3413523</v>
      </c>
      <c r="B66" s="26" t="s">
        <v>65</v>
      </c>
      <c r="C66" s="36"/>
      <c r="D66" s="47">
        <v>155769.55499999999</v>
      </c>
      <c r="F66" s="47">
        <v>143727.03750000001</v>
      </c>
      <c r="H66" s="47">
        <f t="shared" si="0"/>
        <v>-12042.517499999987</v>
      </c>
      <c r="I66" s="57"/>
      <c r="J66" s="47">
        <f>VLOOKUP(A66,[1]Final!$A:$L,12,FALSE)</f>
        <v>143727.03750000001</v>
      </c>
      <c r="L66" s="47">
        <f t="shared" si="1"/>
        <v>0</v>
      </c>
      <c r="N66" s="47">
        <f t="shared" si="2"/>
        <v>-12042.517499999987</v>
      </c>
      <c r="O66" s="86"/>
      <c r="P66" s="61">
        <v>148430.0325</v>
      </c>
      <c r="R66" s="61">
        <f t="shared" si="3"/>
        <v>4702.9949999999953</v>
      </c>
      <c r="S66" s="77"/>
      <c r="T66" s="61">
        <f t="shared" si="4"/>
        <v>-7339.5224999999919</v>
      </c>
      <c r="U66" s="53"/>
      <c r="V66" s="53"/>
      <c r="X66" s="54"/>
      <c r="Y66" s="84"/>
    </row>
    <row r="67" spans="1:25" x14ac:dyDescent="0.35">
      <c r="A67" s="33">
        <v>3412239</v>
      </c>
      <c r="B67" s="26" t="s">
        <v>66</v>
      </c>
      <c r="C67" s="36"/>
      <c r="D67" s="47">
        <v>58575.600000000006</v>
      </c>
      <c r="F67" s="47">
        <v>53614.8</v>
      </c>
      <c r="H67" s="47">
        <f t="shared" si="0"/>
        <v>-4960.8000000000029</v>
      </c>
      <c r="I67" s="57"/>
      <c r="J67" s="47">
        <f>VLOOKUP(A67,[1]Final!$A:$L,12,FALSE)</f>
        <v>55395.6</v>
      </c>
      <c r="L67" s="47">
        <f t="shared" si="1"/>
        <v>1780.7999999999956</v>
      </c>
      <c r="N67" s="47">
        <f t="shared" si="2"/>
        <v>-3180.0000000000073</v>
      </c>
      <c r="O67" s="86"/>
      <c r="P67" s="61">
        <v>63091.200000000004</v>
      </c>
      <c r="R67" s="61">
        <f t="shared" si="3"/>
        <v>7695.6000000000058</v>
      </c>
      <c r="S67" s="77"/>
      <c r="T67" s="61">
        <f t="shared" si="4"/>
        <v>4515.5999999999985</v>
      </c>
      <c r="U67" s="53"/>
      <c r="V67" s="53"/>
      <c r="X67" s="54"/>
      <c r="Y67" s="84"/>
    </row>
    <row r="68" spans="1:25" x14ac:dyDescent="0.35">
      <c r="A68" s="33">
        <v>3413026</v>
      </c>
      <c r="B68" s="26" t="s">
        <v>33</v>
      </c>
      <c r="C68" s="36"/>
      <c r="D68" s="47">
        <v>55430.595000000001</v>
      </c>
      <c r="F68" s="47">
        <v>56297.214</v>
      </c>
      <c r="H68" s="47">
        <f t="shared" si="0"/>
        <v>866.61899999999878</v>
      </c>
      <c r="I68" s="57"/>
      <c r="J68" s="47">
        <f>VLOOKUP(A68,[1]Final!$A:$L,12,FALSE)</f>
        <v>48830.958000000006</v>
      </c>
      <c r="L68" s="47">
        <f t="shared" si="1"/>
        <v>-7466.2559999999939</v>
      </c>
      <c r="N68" s="47">
        <f t="shared" si="2"/>
        <v>-6599.6369999999952</v>
      </c>
      <c r="O68" s="86"/>
      <c r="P68" s="61">
        <v>45897.786000000007</v>
      </c>
      <c r="R68" s="61">
        <f t="shared" si="3"/>
        <v>-2933.1719999999987</v>
      </c>
      <c r="S68" s="77"/>
      <c r="T68" s="61">
        <f t="shared" si="4"/>
        <v>-9532.8089999999938</v>
      </c>
      <c r="U68" s="53"/>
      <c r="V68" s="53"/>
      <c r="X68" s="54"/>
      <c r="Y68" s="84"/>
    </row>
    <row r="69" spans="1:25" x14ac:dyDescent="0.35">
      <c r="A69" s="33">
        <v>3413961</v>
      </c>
      <c r="B69" s="26" t="s">
        <v>92</v>
      </c>
      <c r="C69" s="36"/>
      <c r="D69" s="47">
        <v>131012.47500000001</v>
      </c>
      <c r="F69" s="47">
        <v>110632.83</v>
      </c>
      <c r="H69" s="47">
        <f t="shared" si="0"/>
        <v>-20379.645000000004</v>
      </c>
      <c r="I69" s="57"/>
      <c r="J69" s="47">
        <f>VLOOKUP(A69,[1]Final!$A:$L,12,FALSE)</f>
        <v>99659.175000000003</v>
      </c>
      <c r="L69" s="47">
        <f t="shared" si="1"/>
        <v>-10973.654999999999</v>
      </c>
      <c r="N69" s="47">
        <f t="shared" si="2"/>
        <v>-31353.300000000003</v>
      </c>
      <c r="O69" s="86"/>
      <c r="P69" s="61">
        <v>86961.088500000013</v>
      </c>
      <c r="R69" s="61">
        <f t="shared" si="3"/>
        <v>-12698.08649999999</v>
      </c>
      <c r="S69" s="77"/>
      <c r="T69" s="61">
        <f t="shared" si="4"/>
        <v>-44051.386499999993</v>
      </c>
      <c r="U69" s="53"/>
      <c r="V69" s="53"/>
      <c r="X69" s="54"/>
      <c r="Y69" s="84"/>
    </row>
    <row r="70" spans="1:25" x14ac:dyDescent="0.35">
      <c r="A70" s="33">
        <v>3412123</v>
      </c>
      <c r="B70" s="26" t="s">
        <v>67</v>
      </c>
      <c r="C70" s="36"/>
      <c r="D70" s="47">
        <v>102428.21699999999</v>
      </c>
      <c r="F70" s="47">
        <v>100694.97900000001</v>
      </c>
      <c r="H70" s="47">
        <f t="shared" si="0"/>
        <v>-1733.237999999983</v>
      </c>
      <c r="I70" s="57"/>
      <c r="J70" s="47">
        <f>VLOOKUP(A70,[1]Final!$A:$L,12,FALSE)</f>
        <v>97895.133000000002</v>
      </c>
      <c r="L70" s="47">
        <f t="shared" si="1"/>
        <v>-2799.846000000005</v>
      </c>
      <c r="N70" s="47">
        <f t="shared" si="2"/>
        <v>-4533.083999999988</v>
      </c>
      <c r="O70" s="86"/>
      <c r="P70" s="61">
        <v>94961.960999999996</v>
      </c>
      <c r="R70" s="61">
        <f t="shared" si="3"/>
        <v>-2933.1720000000059</v>
      </c>
      <c r="S70" s="77"/>
      <c r="T70" s="61">
        <f t="shared" si="4"/>
        <v>-7466.2559999999939</v>
      </c>
      <c r="U70" s="53"/>
      <c r="V70" s="53"/>
      <c r="X70" s="54"/>
      <c r="Y70" s="84"/>
    </row>
    <row r="71" spans="1:25" x14ac:dyDescent="0.35">
      <c r="A71" s="33">
        <v>3412130</v>
      </c>
      <c r="B71" s="26" t="s">
        <v>93</v>
      </c>
      <c r="C71" s="36"/>
      <c r="D71" s="47">
        <v>117229.05</v>
      </c>
      <c r="F71" s="47">
        <v>120008.0925</v>
      </c>
      <c r="H71" s="47">
        <f t="shared" si="0"/>
        <v>2779.0424999999959</v>
      </c>
      <c r="I71" s="57"/>
      <c r="J71" s="47">
        <f>VLOOKUP(A71,[1]Final!$A:$L,12,FALSE)</f>
        <v>108036.8325</v>
      </c>
      <c r="L71" s="47">
        <f t="shared" si="1"/>
        <v>-11971.259999999995</v>
      </c>
      <c r="N71" s="47">
        <f t="shared" si="2"/>
        <v>-9192.2174999999988</v>
      </c>
      <c r="O71" s="86"/>
      <c r="P71" s="61">
        <v>93927.847500000003</v>
      </c>
      <c r="R71" s="61">
        <f t="shared" si="3"/>
        <v>-14108.985000000001</v>
      </c>
      <c r="S71" s="77"/>
      <c r="T71" s="61">
        <f t="shared" si="4"/>
        <v>-23301.202499999999</v>
      </c>
      <c r="U71" s="53"/>
      <c r="V71" s="53"/>
      <c r="X71" s="54"/>
      <c r="Y71" s="84"/>
    </row>
    <row r="72" spans="1:25" x14ac:dyDescent="0.35">
      <c r="A72" s="33">
        <v>3412034</v>
      </c>
      <c r="B72" s="26" t="s">
        <v>68</v>
      </c>
      <c r="C72" s="36"/>
      <c r="D72" s="47">
        <v>215466.9</v>
      </c>
      <c r="F72" s="47">
        <v>189836.10000000003</v>
      </c>
      <c r="H72" s="47">
        <f t="shared" si="0"/>
        <v>-25630.799999999959</v>
      </c>
      <c r="I72" s="57"/>
      <c r="J72" s="47">
        <f>VLOOKUP(A72,[1]Final!$A:$L,12,FALSE)</f>
        <v>197849.7</v>
      </c>
      <c r="L72" s="47">
        <f t="shared" si="1"/>
        <v>8013.5999999999767</v>
      </c>
      <c r="N72" s="47">
        <f t="shared" si="2"/>
        <v>-17617.199999999983</v>
      </c>
      <c r="O72" s="86"/>
      <c r="P72" s="61">
        <v>190154.1</v>
      </c>
      <c r="R72" s="61">
        <f t="shared" si="3"/>
        <v>-7695.6000000000058</v>
      </c>
      <c r="S72" s="77"/>
      <c r="T72" s="61">
        <f t="shared" si="4"/>
        <v>-25312.799999999988</v>
      </c>
      <c r="U72" s="53"/>
      <c r="V72" s="53"/>
      <c r="X72" s="54"/>
      <c r="Y72" s="84"/>
    </row>
    <row r="73" spans="1:25" x14ac:dyDescent="0.35">
      <c r="A73" s="33">
        <v>3413966</v>
      </c>
      <c r="B73" s="26" t="s">
        <v>34</v>
      </c>
      <c r="C73" s="36"/>
      <c r="D73" s="47">
        <v>96647.25</v>
      </c>
      <c r="F73" s="47">
        <v>90859.650000000009</v>
      </c>
      <c r="H73" s="47">
        <f t="shared" si="0"/>
        <v>-5787.5999999999913</v>
      </c>
      <c r="I73" s="57"/>
      <c r="J73" s="47">
        <f>VLOOKUP(A73,[1]Final!$A:$L,12,FALSE)</f>
        <v>94421.25</v>
      </c>
      <c r="L73" s="47">
        <f t="shared" si="1"/>
        <v>3561.5999999999913</v>
      </c>
      <c r="N73" s="47">
        <f t="shared" si="2"/>
        <v>-2226</v>
      </c>
      <c r="O73" s="86"/>
      <c r="P73" s="61">
        <v>96520.05</v>
      </c>
      <c r="R73" s="61">
        <f t="shared" si="3"/>
        <v>2098.8000000000029</v>
      </c>
      <c r="S73" s="77"/>
      <c r="T73" s="61">
        <f t="shared" si="4"/>
        <v>-127.19999999999709</v>
      </c>
      <c r="U73" s="53"/>
      <c r="V73" s="53"/>
      <c r="X73" s="54"/>
      <c r="Y73" s="84"/>
    </row>
    <row r="74" spans="1:25" x14ac:dyDescent="0.35">
      <c r="A74" s="33">
        <v>3412011</v>
      </c>
      <c r="B74" s="26" t="s">
        <v>94</v>
      </c>
      <c r="C74" s="36"/>
      <c r="D74" s="47">
        <v>100555.84</v>
      </c>
      <c r="F74" s="47">
        <v>116761.12000000001</v>
      </c>
      <c r="H74" s="47">
        <f t="shared" si="0"/>
        <v>16205.280000000013</v>
      </c>
      <c r="I74" s="57"/>
      <c r="J74" s="47">
        <f>VLOOKUP(A74,[1]Final!$A:$L,12,FALSE)</f>
        <v>117117.28000000001</v>
      </c>
      <c r="L74" s="47">
        <f t="shared" si="1"/>
        <v>356.16000000000349</v>
      </c>
      <c r="N74" s="47">
        <f t="shared" si="2"/>
        <v>16561.440000000017</v>
      </c>
      <c r="O74" s="86"/>
      <c r="P74" s="61">
        <v>112126.8</v>
      </c>
      <c r="R74" s="61">
        <f t="shared" si="3"/>
        <v>-4990.4800000000105</v>
      </c>
      <c r="S74" s="77"/>
      <c r="T74" s="61">
        <f t="shared" si="4"/>
        <v>11570.960000000006</v>
      </c>
      <c r="U74" s="53"/>
      <c r="V74" s="53"/>
      <c r="X74" s="54"/>
      <c r="Y74" s="84"/>
    </row>
    <row r="75" spans="1:25" x14ac:dyDescent="0.35">
      <c r="A75" s="33">
        <v>3413528</v>
      </c>
      <c r="B75" s="26" t="s">
        <v>69</v>
      </c>
      <c r="C75" s="36"/>
      <c r="D75" s="47">
        <v>62985.665999999997</v>
      </c>
      <c r="F75" s="47">
        <v>52586.237999999998</v>
      </c>
      <c r="H75" s="47">
        <f t="shared" si="0"/>
        <v>-10399.428</v>
      </c>
      <c r="I75" s="57"/>
      <c r="J75" s="47">
        <f>VLOOKUP(A75,[1]Final!$A:$L,12,FALSE)</f>
        <v>47919.828000000009</v>
      </c>
      <c r="L75" s="47">
        <f t="shared" si="1"/>
        <v>-4666.4099999999889</v>
      </c>
      <c r="N75" s="47">
        <f t="shared" si="2"/>
        <v>-15065.837999999989</v>
      </c>
      <c r="O75" s="86"/>
      <c r="P75" s="61">
        <v>42053.484000000004</v>
      </c>
      <c r="R75" s="61">
        <f t="shared" si="3"/>
        <v>-5866.3440000000046</v>
      </c>
      <c r="S75" s="77"/>
      <c r="T75" s="61">
        <f t="shared" si="4"/>
        <v>-20932.181999999993</v>
      </c>
      <c r="U75" s="53"/>
      <c r="V75" s="53"/>
      <c r="X75" s="54"/>
      <c r="Y75" s="84"/>
    </row>
    <row r="76" spans="1:25" x14ac:dyDescent="0.35">
      <c r="A76" s="33">
        <v>3412227</v>
      </c>
      <c r="B76" s="26" t="s">
        <v>70</v>
      </c>
      <c r="C76" s="36"/>
      <c r="D76" s="47">
        <v>118586.24250000001</v>
      </c>
      <c r="F76" s="47">
        <v>129702.41250000001</v>
      </c>
      <c r="H76" s="47">
        <f t="shared" si="0"/>
        <v>11116.169999999998</v>
      </c>
      <c r="I76" s="57"/>
      <c r="J76" s="47">
        <f>VLOOKUP(A76,[1]Final!$A:$L,12,FALSE)</f>
        <v>137683.2525</v>
      </c>
      <c r="L76" s="47">
        <f t="shared" si="1"/>
        <v>7980.8399999999965</v>
      </c>
      <c r="N76" s="47">
        <f t="shared" si="2"/>
        <v>19097.009999999995</v>
      </c>
      <c r="O76" s="86"/>
      <c r="P76" s="61">
        <v>136115.58749999999</v>
      </c>
      <c r="R76" s="61">
        <f t="shared" si="3"/>
        <v>-1567.6650000000081</v>
      </c>
      <c r="S76" s="77"/>
      <c r="T76" s="61">
        <f t="shared" si="4"/>
        <v>17529.344999999987</v>
      </c>
      <c r="U76" s="53"/>
      <c r="V76" s="53"/>
      <c r="X76" s="54"/>
      <c r="Y76" s="84"/>
    </row>
    <row r="77" spans="1:25" x14ac:dyDescent="0.35">
      <c r="A77" s="33">
        <v>3412065</v>
      </c>
      <c r="B77" s="26" t="s">
        <v>35</v>
      </c>
      <c r="C77" s="36"/>
      <c r="D77" s="47">
        <v>56922</v>
      </c>
      <c r="F77" s="47">
        <v>53614.8</v>
      </c>
      <c r="H77" s="47">
        <f t="shared" si="0"/>
        <v>-3307.1999999999971</v>
      </c>
      <c r="I77" s="57"/>
      <c r="J77" s="47">
        <f>VLOOKUP(A77,[1]Final!$A:$L,12,FALSE)</f>
        <v>47382</v>
      </c>
      <c r="L77" s="47">
        <f t="shared" si="1"/>
        <v>-6232.8000000000029</v>
      </c>
      <c r="N77" s="47">
        <f t="shared" si="2"/>
        <v>-9540</v>
      </c>
      <c r="O77" s="86"/>
      <c r="P77" s="61">
        <v>42484.800000000003</v>
      </c>
      <c r="R77" s="61">
        <f t="shared" si="3"/>
        <v>-4897.1999999999971</v>
      </c>
      <c r="S77" s="77"/>
      <c r="T77" s="61">
        <f t="shared" si="4"/>
        <v>-14437.199999999997</v>
      </c>
      <c r="U77" s="53"/>
      <c r="V77" s="53"/>
      <c r="X77" s="54"/>
      <c r="Y77" s="84"/>
    </row>
    <row r="78" spans="1:25" x14ac:dyDescent="0.35">
      <c r="A78" s="33">
        <v>3413601</v>
      </c>
      <c r="B78" s="26" t="s">
        <v>36</v>
      </c>
      <c r="C78" s="36"/>
      <c r="D78" s="47">
        <v>69965.0625</v>
      </c>
      <c r="F78" s="47">
        <v>71817.757500000007</v>
      </c>
      <c r="H78" s="47">
        <f t="shared" si="0"/>
        <v>1852.695000000007</v>
      </c>
      <c r="I78" s="57"/>
      <c r="J78" s="47">
        <f>VLOOKUP(A78,[1]Final!$A:$L,12,FALSE)</f>
        <v>85784.227499999994</v>
      </c>
      <c r="L78" s="47">
        <f t="shared" si="1"/>
        <v>13966.469999999987</v>
      </c>
      <c r="N78" s="47">
        <f t="shared" si="2"/>
        <v>15819.164999999994</v>
      </c>
      <c r="O78" s="86"/>
      <c r="P78" s="61">
        <v>98325.547500000001</v>
      </c>
      <c r="R78" s="61">
        <f t="shared" si="3"/>
        <v>12541.320000000007</v>
      </c>
      <c r="S78" s="77"/>
      <c r="T78" s="61">
        <f t="shared" si="4"/>
        <v>28360.485000000001</v>
      </c>
      <c r="U78" s="53"/>
      <c r="V78" s="53"/>
      <c r="X78" s="54"/>
      <c r="Y78" s="84"/>
    </row>
    <row r="79" spans="1:25" x14ac:dyDescent="0.35">
      <c r="A79" s="33">
        <v>3413543</v>
      </c>
      <c r="B79" s="26" t="s">
        <v>95</v>
      </c>
      <c r="C79" s="36"/>
      <c r="D79" s="47">
        <v>115815.6</v>
      </c>
      <c r="F79" s="47">
        <v>122430</v>
      </c>
      <c r="H79" s="47">
        <f t="shared" ref="H79:H108" si="5">F79-D79</f>
        <v>6614.3999999999942</v>
      </c>
      <c r="I79" s="57"/>
      <c r="J79" s="47">
        <f>VLOOKUP(A79,[1]Final!$A:$L,12,FALSE)</f>
        <v>123320.4</v>
      </c>
      <c r="L79" s="47">
        <f t="shared" ref="L79:L108" si="6">J79-F79</f>
        <v>890.39999999999418</v>
      </c>
      <c r="N79" s="47">
        <f t="shared" ref="N79:N108" si="7">J79-D79</f>
        <v>7504.7999999999884</v>
      </c>
      <c r="O79" s="86"/>
      <c r="P79" s="61">
        <v>122620.8</v>
      </c>
      <c r="R79" s="61">
        <f t="shared" ref="R79:R108" si="8">P79-J79</f>
        <v>-699.59999999999127</v>
      </c>
      <c r="S79" s="77"/>
      <c r="T79" s="61">
        <f t="shared" ref="T79:T108" si="9">P79-D79</f>
        <v>6805.1999999999971</v>
      </c>
      <c r="U79" s="53"/>
      <c r="V79" s="53"/>
      <c r="X79" s="54"/>
      <c r="Y79" s="84"/>
    </row>
    <row r="80" spans="1:25" x14ac:dyDescent="0.35">
      <c r="A80" s="33">
        <v>3413550</v>
      </c>
      <c r="B80" s="26" t="s">
        <v>37</v>
      </c>
      <c r="C80" s="36"/>
      <c r="D80" s="47">
        <v>39131.490000000005</v>
      </c>
      <c r="F80" s="47">
        <v>39131.490000000005</v>
      </c>
      <c r="H80" s="47">
        <f t="shared" si="5"/>
        <v>0</v>
      </c>
      <c r="I80" s="57"/>
      <c r="J80" s="47">
        <f>VLOOKUP(A80,[1]Final!$A:$L,12,FALSE)</f>
        <v>42124.305</v>
      </c>
      <c r="L80" s="47">
        <f t="shared" si="6"/>
        <v>2992.8149999999951</v>
      </c>
      <c r="N80" s="47">
        <f t="shared" si="7"/>
        <v>2992.8149999999951</v>
      </c>
      <c r="O80" s="86"/>
      <c r="P80" s="61">
        <v>41340.472500000003</v>
      </c>
      <c r="R80" s="61">
        <f t="shared" si="8"/>
        <v>-783.8324999999968</v>
      </c>
      <c r="S80" s="77"/>
      <c r="T80" s="61">
        <f t="shared" si="9"/>
        <v>2208.9824999999983</v>
      </c>
      <c r="U80" s="53"/>
      <c r="V80" s="53"/>
      <c r="X80" s="54"/>
      <c r="Y80" s="84"/>
    </row>
    <row r="81" spans="1:25" x14ac:dyDescent="0.35">
      <c r="A81" s="33">
        <v>3413001</v>
      </c>
      <c r="B81" s="26" t="s">
        <v>38</v>
      </c>
      <c r="C81" s="36"/>
      <c r="D81" s="47">
        <v>78994.5</v>
      </c>
      <c r="F81" s="47">
        <v>81773.54250000001</v>
      </c>
      <c r="H81" s="47">
        <f t="shared" si="5"/>
        <v>2779.0425000000105</v>
      </c>
      <c r="I81" s="57"/>
      <c r="J81" s="47">
        <f>VLOOKUP(A81,[1]Final!$A:$L,12,FALSE)</f>
        <v>79778.332500000004</v>
      </c>
      <c r="L81" s="47">
        <f t="shared" si="6"/>
        <v>-1995.2100000000064</v>
      </c>
      <c r="N81" s="47">
        <f t="shared" si="7"/>
        <v>783.83250000000407</v>
      </c>
      <c r="O81" s="86"/>
      <c r="P81" s="61">
        <v>78994.5</v>
      </c>
      <c r="R81" s="61">
        <f t="shared" si="8"/>
        <v>-783.83250000000407</v>
      </c>
      <c r="S81" s="77"/>
      <c r="T81" s="61">
        <f t="shared" si="9"/>
        <v>0</v>
      </c>
      <c r="U81" s="53"/>
      <c r="V81" s="53"/>
      <c r="X81" s="54"/>
      <c r="Y81" s="84"/>
    </row>
    <row r="82" spans="1:25" x14ac:dyDescent="0.35">
      <c r="A82" s="33">
        <v>3413527</v>
      </c>
      <c r="B82" s="26" t="s">
        <v>39</v>
      </c>
      <c r="C82" s="36"/>
      <c r="D82" s="47">
        <v>70982.93250000001</v>
      </c>
      <c r="F82" s="47">
        <v>58940.415000000001</v>
      </c>
      <c r="H82" s="47">
        <f t="shared" si="5"/>
        <v>-12042.517500000009</v>
      </c>
      <c r="I82" s="57"/>
      <c r="J82" s="47">
        <f>VLOOKUP(A82,[1]Final!$A:$L,12,FALSE)</f>
        <v>49961.97</v>
      </c>
      <c r="L82" s="47">
        <f t="shared" si="6"/>
        <v>-8978.4449999999997</v>
      </c>
      <c r="N82" s="47">
        <f t="shared" si="7"/>
        <v>-21020.962500000009</v>
      </c>
      <c r="O82" s="86"/>
      <c r="P82" s="61">
        <v>46826.640000000007</v>
      </c>
      <c r="R82" s="61">
        <f t="shared" si="8"/>
        <v>-3135.3299999999945</v>
      </c>
      <c r="S82" s="77"/>
      <c r="T82" s="61">
        <f t="shared" si="9"/>
        <v>-24156.292500000003</v>
      </c>
      <c r="U82" s="53"/>
      <c r="V82" s="53"/>
      <c r="X82" s="54"/>
      <c r="Y82" s="84"/>
    </row>
    <row r="83" spans="1:25" x14ac:dyDescent="0.35">
      <c r="A83" s="33">
        <v>3413553</v>
      </c>
      <c r="B83" s="26" t="s">
        <v>71</v>
      </c>
      <c r="C83" s="36"/>
      <c r="D83" s="47">
        <v>224970.39</v>
      </c>
      <c r="F83" s="47">
        <v>238865.60250000001</v>
      </c>
      <c r="H83" s="47">
        <f t="shared" si="5"/>
        <v>13895.212499999994</v>
      </c>
      <c r="I83" s="57"/>
      <c r="J83" s="47">
        <f>VLOOKUP(A83,[1]Final!$A:$L,12,FALSE)</f>
        <v>218913.5025</v>
      </c>
      <c r="L83" s="47">
        <f t="shared" si="6"/>
        <v>-19952.100000000006</v>
      </c>
      <c r="N83" s="47">
        <f t="shared" si="7"/>
        <v>-6056.8875000000116</v>
      </c>
      <c r="O83" s="86"/>
      <c r="P83" s="61">
        <v>212642.84250000003</v>
      </c>
      <c r="R83" s="61">
        <f t="shared" si="8"/>
        <v>-6270.6599999999744</v>
      </c>
      <c r="S83" s="77"/>
      <c r="T83" s="61">
        <f t="shared" si="9"/>
        <v>-12327.547499999986</v>
      </c>
      <c r="U83" s="53"/>
      <c r="V83" s="53"/>
      <c r="X83" s="54"/>
      <c r="Y83" s="84"/>
    </row>
    <row r="84" spans="1:25" x14ac:dyDescent="0.35">
      <c r="A84" s="33">
        <v>3413633</v>
      </c>
      <c r="B84" s="26" t="s">
        <v>72</v>
      </c>
      <c r="C84" s="36"/>
      <c r="D84" s="47">
        <v>67009.647599999997</v>
      </c>
      <c r="F84" s="47">
        <v>85035.322800000009</v>
      </c>
      <c r="H84" s="47">
        <f t="shared" si="5"/>
        <v>18025.675200000012</v>
      </c>
      <c r="I84" s="57"/>
      <c r="J84" s="47">
        <f>VLOOKUP(A84,[1]Final!$A:$L,12,FALSE)</f>
        <v>104820.90119999999</v>
      </c>
      <c r="L84" s="47">
        <f t="shared" si="6"/>
        <v>19785.578399999984</v>
      </c>
      <c r="N84" s="47">
        <f t="shared" si="7"/>
        <v>37811.253599999996</v>
      </c>
      <c r="O84" s="86"/>
      <c r="P84" s="61">
        <v>125499.76380000002</v>
      </c>
      <c r="R84" s="61">
        <f t="shared" si="8"/>
        <v>20678.862600000022</v>
      </c>
      <c r="S84" s="77"/>
      <c r="T84" s="61">
        <f t="shared" si="9"/>
        <v>58490.116200000019</v>
      </c>
      <c r="U84" s="53"/>
      <c r="V84" s="53"/>
      <c r="X84" s="54"/>
      <c r="Y84" s="84"/>
    </row>
    <row r="85" spans="1:25" x14ac:dyDescent="0.35">
      <c r="A85" s="33">
        <v>3413571</v>
      </c>
      <c r="B85" s="26" t="s">
        <v>73</v>
      </c>
      <c r="C85" s="36"/>
      <c r="D85" s="47">
        <v>83873.751000000004</v>
      </c>
      <c r="F85" s="47">
        <v>86473.608000000007</v>
      </c>
      <c r="H85" s="47">
        <f t="shared" si="5"/>
        <v>2599.8570000000036</v>
      </c>
      <c r="I85" s="57"/>
      <c r="J85" s="47">
        <f>VLOOKUP(A85,[1]Final!$A:$L,12,FALSE)</f>
        <v>85540.326000000001</v>
      </c>
      <c r="L85" s="47">
        <f t="shared" si="6"/>
        <v>-933.28200000000652</v>
      </c>
      <c r="N85" s="47">
        <f t="shared" si="7"/>
        <v>1666.5749999999971</v>
      </c>
      <c r="O85" s="86"/>
      <c r="P85" s="61">
        <v>88473.498000000007</v>
      </c>
      <c r="R85" s="61">
        <f t="shared" si="8"/>
        <v>2933.1720000000059</v>
      </c>
      <c r="S85" s="77"/>
      <c r="T85" s="61">
        <f t="shared" si="9"/>
        <v>4599.747000000003</v>
      </c>
      <c r="U85" s="53"/>
      <c r="V85" s="53"/>
      <c r="X85" s="54"/>
      <c r="Y85" s="84"/>
    </row>
    <row r="86" spans="1:25" x14ac:dyDescent="0.35">
      <c r="A86" s="33">
        <v>3413573</v>
      </c>
      <c r="B86" s="26" t="s">
        <v>74</v>
      </c>
      <c r="C86" s="36"/>
      <c r="D86" s="47">
        <v>83806.673999999999</v>
      </c>
      <c r="F86" s="47">
        <v>62141.199000000001</v>
      </c>
      <c r="H86" s="47">
        <f t="shared" si="5"/>
        <v>-21665.474999999999</v>
      </c>
      <c r="I86" s="57"/>
      <c r="J86" s="47">
        <f>VLOOKUP(A86,[1]Final!$A:$L,12,FALSE)</f>
        <v>50941.815000000002</v>
      </c>
      <c r="L86" s="47">
        <f t="shared" si="6"/>
        <v>-11199.383999999998</v>
      </c>
      <c r="N86" s="47">
        <f t="shared" si="7"/>
        <v>-32864.858999999997</v>
      </c>
      <c r="O86" s="86"/>
      <c r="P86" s="61">
        <v>36275.955000000002</v>
      </c>
      <c r="R86" s="61">
        <f t="shared" si="8"/>
        <v>-14665.86</v>
      </c>
      <c r="S86" s="77"/>
      <c r="T86" s="61">
        <f t="shared" si="9"/>
        <v>-47530.718999999997</v>
      </c>
      <c r="U86" s="53"/>
      <c r="V86" s="53"/>
      <c r="X86" s="54"/>
      <c r="Y86" s="84"/>
    </row>
    <row r="87" spans="1:25" x14ac:dyDescent="0.35">
      <c r="A87" s="33">
        <v>3413967</v>
      </c>
      <c r="B87" s="26" t="s">
        <v>96</v>
      </c>
      <c r="C87" s="36"/>
      <c r="D87" s="47">
        <v>135868.44750000001</v>
      </c>
      <c r="F87" s="47">
        <v>115488.80250000001</v>
      </c>
      <c r="H87" s="47">
        <f t="shared" si="5"/>
        <v>-20379.645000000004</v>
      </c>
      <c r="I87" s="57"/>
      <c r="J87" s="47">
        <f>VLOOKUP(A87,[1]Final!$A:$L,12,FALSE)</f>
        <v>113493.59250000001</v>
      </c>
      <c r="L87" s="47">
        <f t="shared" si="6"/>
        <v>-1995.2099999999919</v>
      </c>
      <c r="N87" s="47">
        <f t="shared" si="7"/>
        <v>-22374.854999999996</v>
      </c>
      <c r="O87" s="86"/>
      <c r="P87" s="61">
        <v>100952.27250000001</v>
      </c>
      <c r="R87" s="61">
        <f t="shared" si="8"/>
        <v>-12541.320000000007</v>
      </c>
      <c r="S87" s="77"/>
      <c r="T87" s="61">
        <f t="shared" si="9"/>
        <v>-34916.175000000003</v>
      </c>
      <c r="U87" s="53"/>
      <c r="V87" s="53"/>
      <c r="X87" s="54"/>
      <c r="Y87" s="84"/>
    </row>
    <row r="88" spans="1:25" x14ac:dyDescent="0.35">
      <c r="A88" s="33">
        <v>3413310</v>
      </c>
      <c r="B88" s="26" t="s">
        <v>97</v>
      </c>
      <c r="C88" s="36"/>
      <c r="D88" s="47">
        <v>102068.79000000001</v>
      </c>
      <c r="F88" s="47">
        <v>100580.55000000002</v>
      </c>
      <c r="H88" s="47">
        <f t="shared" si="5"/>
        <v>-1488.2399999999907</v>
      </c>
      <c r="I88" s="57"/>
      <c r="J88" s="47">
        <f>VLOOKUP(A88,[1]Final!$A:$L,12,FALSE)</f>
        <v>95060.07</v>
      </c>
      <c r="L88" s="47">
        <f t="shared" si="6"/>
        <v>-5520.4800000000105</v>
      </c>
      <c r="N88" s="47">
        <f t="shared" si="7"/>
        <v>-7008.7200000000012</v>
      </c>
      <c r="O88" s="86"/>
      <c r="P88" s="61">
        <v>94920.15</v>
      </c>
      <c r="R88" s="61">
        <f t="shared" si="8"/>
        <v>-139.92000000001281</v>
      </c>
      <c r="S88" s="77"/>
      <c r="T88" s="61">
        <f t="shared" si="9"/>
        <v>-7148.640000000014</v>
      </c>
      <c r="U88" s="53"/>
      <c r="V88" s="53"/>
      <c r="X88" s="54"/>
      <c r="Y88" s="84"/>
    </row>
    <row r="89" spans="1:25" x14ac:dyDescent="0.35">
      <c r="A89" s="33">
        <v>3413644</v>
      </c>
      <c r="B89" s="26" t="s">
        <v>98</v>
      </c>
      <c r="C89" s="36"/>
      <c r="D89" s="47">
        <v>69069.442500000005</v>
      </c>
      <c r="F89" s="47">
        <v>63511.357500000006</v>
      </c>
      <c r="H89" s="47">
        <f t="shared" si="5"/>
        <v>-5558.0849999999991</v>
      </c>
      <c r="I89" s="57"/>
      <c r="J89" s="47">
        <f>VLOOKUP(A89,[1]Final!$A:$L,12,FALSE)</f>
        <v>56528.122500000005</v>
      </c>
      <c r="L89" s="47">
        <f t="shared" si="6"/>
        <v>-6983.2350000000006</v>
      </c>
      <c r="N89" s="47">
        <f t="shared" si="7"/>
        <v>-12541.32</v>
      </c>
      <c r="O89" s="86"/>
      <c r="P89" s="61">
        <v>49473.630000000005</v>
      </c>
      <c r="R89" s="61">
        <f t="shared" si="8"/>
        <v>-7054.4925000000003</v>
      </c>
      <c r="S89" s="77"/>
      <c r="T89" s="61">
        <f t="shared" si="9"/>
        <v>-19595.8125</v>
      </c>
      <c r="U89" s="53"/>
      <c r="V89" s="53"/>
      <c r="X89" s="54"/>
      <c r="Y89" s="84"/>
    </row>
    <row r="90" spans="1:25" x14ac:dyDescent="0.35">
      <c r="A90" s="33">
        <v>3413632</v>
      </c>
      <c r="B90" s="26" t="s">
        <v>99</v>
      </c>
      <c r="C90" s="36"/>
      <c r="D90" s="47">
        <v>114269.40000000001</v>
      </c>
      <c r="F90" s="47">
        <v>106001.40000000001</v>
      </c>
      <c r="H90" s="47">
        <f t="shared" si="5"/>
        <v>-8268</v>
      </c>
      <c r="I90" s="57"/>
      <c r="J90" s="47">
        <f>VLOOKUP(A90,[1]Final!$A:$L,12,FALSE)</f>
        <v>90864.6</v>
      </c>
      <c r="L90" s="47">
        <f t="shared" si="6"/>
        <v>-15136.800000000003</v>
      </c>
      <c r="N90" s="47">
        <f t="shared" si="7"/>
        <v>-23404.800000000003</v>
      </c>
      <c r="O90" s="86"/>
      <c r="P90" s="61">
        <v>74074.2</v>
      </c>
      <c r="R90" s="61">
        <f t="shared" si="8"/>
        <v>-16790.400000000009</v>
      </c>
      <c r="S90" s="77"/>
      <c r="T90" s="61">
        <f t="shared" si="9"/>
        <v>-40195.200000000012</v>
      </c>
      <c r="U90" s="53"/>
      <c r="V90" s="53"/>
      <c r="X90" s="54"/>
      <c r="Y90" s="84"/>
    </row>
    <row r="91" spans="1:25" x14ac:dyDescent="0.35">
      <c r="A91" s="33">
        <v>3413024</v>
      </c>
      <c r="B91" s="26" t="s">
        <v>100</v>
      </c>
      <c r="C91" s="36"/>
      <c r="D91" s="47">
        <v>113921.1375</v>
      </c>
      <c r="F91" s="47">
        <v>109289.4</v>
      </c>
      <c r="H91" s="47">
        <f t="shared" si="5"/>
        <v>-4631.7375000000029</v>
      </c>
      <c r="I91" s="57"/>
      <c r="J91" s="47">
        <f>VLOOKUP(A91,[1]Final!$A:$L,12,FALSE)</f>
        <v>104301.375</v>
      </c>
      <c r="L91" s="47">
        <f t="shared" si="6"/>
        <v>-4988.0249999999942</v>
      </c>
      <c r="N91" s="47">
        <f t="shared" si="7"/>
        <v>-9619.7624999999971</v>
      </c>
      <c r="O91" s="86"/>
      <c r="P91" s="61">
        <v>91760.055000000008</v>
      </c>
      <c r="R91" s="61">
        <f t="shared" si="8"/>
        <v>-12541.319999999992</v>
      </c>
      <c r="S91" s="77"/>
      <c r="T91" s="61">
        <f t="shared" si="9"/>
        <v>-22161.08249999999</v>
      </c>
      <c r="U91" s="53"/>
      <c r="V91" s="53"/>
      <c r="X91" s="54"/>
      <c r="Y91" s="84"/>
    </row>
    <row r="92" spans="1:25" x14ac:dyDescent="0.35">
      <c r="A92" s="33">
        <v>3413551</v>
      </c>
      <c r="B92" s="26" t="s">
        <v>101</v>
      </c>
      <c r="C92" s="36"/>
      <c r="D92" s="47">
        <v>69796.574999999997</v>
      </c>
      <c r="F92" s="47">
        <v>71529.813000000009</v>
      </c>
      <c r="H92" s="47">
        <f t="shared" si="5"/>
        <v>1733.2380000000121</v>
      </c>
      <c r="I92" s="57"/>
      <c r="J92" s="47">
        <f>VLOOKUP(A92,[1]Final!$A:$L,12,FALSE)</f>
        <v>72463.095000000001</v>
      </c>
      <c r="L92" s="47">
        <f t="shared" si="6"/>
        <v>933.28199999999197</v>
      </c>
      <c r="N92" s="47">
        <f t="shared" si="7"/>
        <v>2666.5200000000041</v>
      </c>
      <c r="O92" s="86"/>
      <c r="P92" s="61">
        <v>75396.267000000007</v>
      </c>
      <c r="R92" s="61">
        <f t="shared" si="8"/>
        <v>2933.1720000000059</v>
      </c>
      <c r="S92" s="77"/>
      <c r="T92" s="61">
        <f t="shared" si="9"/>
        <v>5599.69200000001</v>
      </c>
      <c r="U92" s="53"/>
      <c r="V92" s="53"/>
      <c r="X92" s="54"/>
      <c r="Y92" s="84"/>
    </row>
    <row r="93" spans="1:25" x14ac:dyDescent="0.35">
      <c r="A93" s="33">
        <v>3412234</v>
      </c>
      <c r="B93" s="26" t="s">
        <v>102</v>
      </c>
      <c r="C93" s="36"/>
      <c r="D93" s="47">
        <v>317505.79499999998</v>
      </c>
      <c r="F93" s="47">
        <v>298978.84499999997</v>
      </c>
      <c r="H93" s="47">
        <f t="shared" si="5"/>
        <v>-18526.950000000012</v>
      </c>
      <c r="I93" s="57"/>
      <c r="J93" s="47">
        <f>VLOOKUP(A93,[1]Final!$A:$L,12,FALSE)</f>
        <v>291995.61</v>
      </c>
      <c r="L93" s="47">
        <f t="shared" si="6"/>
        <v>-6983.234999999986</v>
      </c>
      <c r="N93" s="47">
        <f t="shared" si="7"/>
        <v>-25510.184999999998</v>
      </c>
      <c r="O93" s="86"/>
      <c r="P93" s="61">
        <v>242614.16250000003</v>
      </c>
      <c r="R93" s="61">
        <f t="shared" si="8"/>
        <v>-49381.447499999951</v>
      </c>
      <c r="S93" s="77"/>
      <c r="T93" s="61">
        <f t="shared" si="9"/>
        <v>-74891.632499999949</v>
      </c>
      <c r="U93" s="53"/>
      <c r="V93" s="53"/>
      <c r="X93" s="54"/>
      <c r="Y93" s="84"/>
    </row>
    <row r="94" spans="1:25" x14ac:dyDescent="0.35">
      <c r="A94" s="33">
        <v>3412004</v>
      </c>
      <c r="B94" s="26" t="s">
        <v>103</v>
      </c>
      <c r="C94" s="36"/>
      <c r="D94" s="47">
        <v>92167.335000000006</v>
      </c>
      <c r="F94" s="47">
        <v>87535.597500000003</v>
      </c>
      <c r="H94" s="47">
        <f t="shared" si="5"/>
        <v>-4631.7375000000029</v>
      </c>
      <c r="I94" s="57"/>
      <c r="J94" s="47">
        <f>VLOOKUP(A94,[1]Final!$A:$L,12,FALSE)</f>
        <v>106490.09250000001</v>
      </c>
      <c r="L94" s="47">
        <f t="shared" si="6"/>
        <v>18954.49500000001</v>
      </c>
      <c r="N94" s="47">
        <f t="shared" si="7"/>
        <v>14322.757500000007</v>
      </c>
      <c r="O94" s="86"/>
      <c r="P94" s="61">
        <v>122166.74250000001</v>
      </c>
      <c r="R94" s="61">
        <f t="shared" si="8"/>
        <v>15676.649999999994</v>
      </c>
      <c r="S94" s="77"/>
      <c r="T94" s="61">
        <f t="shared" si="9"/>
        <v>29999.407500000001</v>
      </c>
      <c r="U94" s="53"/>
      <c r="V94" s="53"/>
      <c r="X94" s="54"/>
      <c r="Y94" s="84"/>
    </row>
    <row r="95" spans="1:25" x14ac:dyDescent="0.35">
      <c r="A95" s="34">
        <v>3412237</v>
      </c>
      <c r="B95" s="26" t="s">
        <v>104</v>
      </c>
      <c r="C95" s="36"/>
      <c r="D95" s="47">
        <v>95766.75</v>
      </c>
      <c r="F95" s="47">
        <v>98743.23000000001</v>
      </c>
      <c r="G95" s="29"/>
      <c r="H95" s="47">
        <f t="shared" si="5"/>
        <v>2976.4800000000105</v>
      </c>
      <c r="I95" s="57"/>
      <c r="J95" s="47">
        <f>VLOOKUP(A95,[1]Final!$A:$L,12,FALSE)</f>
        <v>95181.63</v>
      </c>
      <c r="L95" s="47">
        <f t="shared" si="6"/>
        <v>-3561.6000000000058</v>
      </c>
      <c r="M95" s="29"/>
      <c r="N95" s="47">
        <f t="shared" si="7"/>
        <v>-585.11999999999534</v>
      </c>
      <c r="O95" s="86"/>
      <c r="P95" s="61">
        <v>90284.43</v>
      </c>
      <c r="R95" s="61">
        <f t="shared" si="8"/>
        <v>-4897.2000000000116</v>
      </c>
      <c r="S95" s="77"/>
      <c r="T95" s="61">
        <f t="shared" si="9"/>
        <v>-5482.320000000007</v>
      </c>
      <c r="U95" s="53"/>
      <c r="V95" s="53"/>
      <c r="X95" s="54"/>
      <c r="Y95" s="84"/>
    </row>
    <row r="96" spans="1:25" x14ac:dyDescent="0.35">
      <c r="A96" s="33">
        <v>3413582</v>
      </c>
      <c r="B96" s="26" t="s">
        <v>105</v>
      </c>
      <c r="C96" s="36"/>
      <c r="D96" s="47">
        <v>77346.434999999998</v>
      </c>
      <c r="F96" s="47">
        <v>78272.782500000001</v>
      </c>
      <c r="H96" s="47">
        <f t="shared" si="5"/>
        <v>926.34750000000349</v>
      </c>
      <c r="I96" s="57"/>
      <c r="J96" s="47">
        <f>VLOOKUP(A96,[1]Final!$A:$L,12,FALSE)</f>
        <v>99222.487500000003</v>
      </c>
      <c r="L96" s="47">
        <f t="shared" si="6"/>
        <v>20949.705000000002</v>
      </c>
      <c r="N96" s="47">
        <f t="shared" si="7"/>
        <v>21876.052500000005</v>
      </c>
      <c r="O96" s="86"/>
      <c r="P96" s="61">
        <v>123521.29500000001</v>
      </c>
      <c r="R96" s="61">
        <f t="shared" si="8"/>
        <v>24298.80750000001</v>
      </c>
      <c r="S96" s="77"/>
      <c r="T96" s="61">
        <f t="shared" si="9"/>
        <v>46174.860000000015</v>
      </c>
      <c r="U96" s="53"/>
      <c r="V96" s="53"/>
      <c r="X96" s="54"/>
      <c r="Y96" s="84"/>
    </row>
    <row r="97" spans="1:25" x14ac:dyDescent="0.35">
      <c r="A97" s="33">
        <v>3413588</v>
      </c>
      <c r="B97" s="26" t="s">
        <v>75</v>
      </c>
      <c r="C97" s="36"/>
      <c r="D97" s="47">
        <v>116016.18600000002</v>
      </c>
      <c r="F97" s="47">
        <v>102150.28200000001</v>
      </c>
      <c r="H97" s="47">
        <f t="shared" si="5"/>
        <v>-13865.90400000001</v>
      </c>
      <c r="I97" s="57"/>
      <c r="J97" s="47">
        <f>VLOOKUP(A97,[1]Final!$A:$L,12,FALSE)</f>
        <v>89644.303200000009</v>
      </c>
      <c r="L97" s="47">
        <f t="shared" si="6"/>
        <v>-12505.978799999997</v>
      </c>
      <c r="N97" s="47">
        <f t="shared" si="7"/>
        <v>-26371.882800000007</v>
      </c>
      <c r="O97" s="86"/>
      <c r="P97" s="61">
        <v>73218.539999999994</v>
      </c>
      <c r="R97" s="61">
        <f t="shared" si="8"/>
        <v>-16425.763200000016</v>
      </c>
      <c r="S97" s="77"/>
      <c r="T97" s="61">
        <f t="shared" si="9"/>
        <v>-42797.646000000022</v>
      </c>
      <c r="U97" s="53"/>
      <c r="V97" s="53"/>
      <c r="X97" s="54"/>
      <c r="Y97" s="84"/>
    </row>
    <row r="98" spans="1:25" x14ac:dyDescent="0.35">
      <c r="A98" s="33">
        <v>3413011</v>
      </c>
      <c r="B98" s="26" t="s">
        <v>106</v>
      </c>
      <c r="C98" s="36"/>
      <c r="D98" s="47">
        <v>115358.73</v>
      </c>
      <c r="F98" s="47">
        <v>116285.0775</v>
      </c>
      <c r="H98" s="47">
        <f t="shared" si="5"/>
        <v>926.34750000000349</v>
      </c>
      <c r="I98" s="57"/>
      <c r="J98" s="47">
        <f>VLOOKUP(A98,[1]Final!$A:$L,12,FALSE)</f>
        <v>110299.44750000001</v>
      </c>
      <c r="L98" s="47">
        <f t="shared" si="6"/>
        <v>-5985.6299999999901</v>
      </c>
      <c r="N98" s="47">
        <f t="shared" si="7"/>
        <v>-5059.2824999999866</v>
      </c>
      <c r="O98" s="86"/>
      <c r="P98" s="61">
        <v>100893.4575</v>
      </c>
      <c r="R98" s="61">
        <f t="shared" si="8"/>
        <v>-9405.9900000000052</v>
      </c>
      <c r="S98" s="77"/>
      <c r="T98" s="61">
        <f t="shared" si="9"/>
        <v>-14465.272499999992</v>
      </c>
      <c r="U98" s="53"/>
      <c r="V98" s="53"/>
      <c r="X98" s="54"/>
      <c r="Y98" s="84"/>
    </row>
    <row r="99" spans="1:25" x14ac:dyDescent="0.35">
      <c r="A99" s="33">
        <v>3413594</v>
      </c>
      <c r="B99" s="26" t="s">
        <v>107</v>
      </c>
      <c r="C99" s="36"/>
      <c r="D99" s="47">
        <v>110616.48300000001</v>
      </c>
      <c r="F99" s="47">
        <v>109749.864</v>
      </c>
      <c r="H99" s="47">
        <f t="shared" si="5"/>
        <v>-866.61900000000605</v>
      </c>
      <c r="I99" s="57"/>
      <c r="J99" s="47">
        <f>VLOOKUP(A99,[1]Final!$A:$L,12,FALSE)</f>
        <v>103216.89000000001</v>
      </c>
      <c r="L99" s="47">
        <f t="shared" si="6"/>
        <v>-6532.9739999999874</v>
      </c>
      <c r="N99" s="47">
        <f t="shared" si="7"/>
        <v>-7399.5929999999935</v>
      </c>
      <c r="O99" s="86"/>
      <c r="P99" s="61">
        <v>92217.494999999995</v>
      </c>
      <c r="R99" s="61">
        <f t="shared" si="8"/>
        <v>-10999.395000000019</v>
      </c>
      <c r="S99" s="77"/>
      <c r="T99" s="61">
        <f t="shared" si="9"/>
        <v>-18398.988000000012</v>
      </c>
      <c r="U99" s="53"/>
      <c r="V99" s="53"/>
      <c r="X99" s="54"/>
      <c r="Y99" s="84"/>
    </row>
    <row r="100" spans="1:25" x14ac:dyDescent="0.35">
      <c r="A100" s="33">
        <v>3412037</v>
      </c>
      <c r="B100" s="26" t="s">
        <v>108</v>
      </c>
      <c r="C100" s="36"/>
      <c r="D100" s="47">
        <v>133090.05000000002</v>
      </c>
      <c r="F100" s="47">
        <v>128956.05</v>
      </c>
      <c r="H100" s="47">
        <f t="shared" si="5"/>
        <v>-4134.0000000000146</v>
      </c>
      <c r="I100" s="57"/>
      <c r="J100" s="47">
        <f>VLOOKUP(A100,[1]Final!$A:$L,12,FALSE)</f>
        <v>117380.85</v>
      </c>
      <c r="L100" s="47">
        <f t="shared" si="6"/>
        <v>-11575.199999999997</v>
      </c>
      <c r="N100" s="47">
        <f t="shared" si="7"/>
        <v>-15709.200000000012</v>
      </c>
      <c r="O100" s="86"/>
      <c r="P100" s="61">
        <v>106886.85</v>
      </c>
      <c r="R100" s="61">
        <f t="shared" si="8"/>
        <v>-10494</v>
      </c>
      <c r="S100" s="77"/>
      <c r="T100" s="61">
        <f t="shared" si="9"/>
        <v>-26203.200000000012</v>
      </c>
      <c r="U100" s="53"/>
      <c r="V100" s="53"/>
      <c r="X100" s="54"/>
      <c r="Y100" s="84"/>
    </row>
    <row r="101" spans="1:25" x14ac:dyDescent="0.35">
      <c r="A101" s="33">
        <v>3412238</v>
      </c>
      <c r="B101" s="26" t="s">
        <v>76</v>
      </c>
      <c r="C101" s="36"/>
      <c r="D101" s="47">
        <v>106754.19750000001</v>
      </c>
      <c r="F101" s="47">
        <v>106754.19750000001</v>
      </c>
      <c r="H101" s="47">
        <f t="shared" si="5"/>
        <v>0</v>
      </c>
      <c r="I101" s="57"/>
      <c r="J101" s="47">
        <f>VLOOKUP(A101,[1]Final!$A:$L,12,FALSE)</f>
        <v>104758.9875</v>
      </c>
      <c r="L101" s="47">
        <f t="shared" si="6"/>
        <v>-1995.2100000000064</v>
      </c>
      <c r="N101" s="47">
        <f t="shared" si="7"/>
        <v>-1995.2100000000064</v>
      </c>
      <c r="O101" s="86"/>
      <c r="P101" s="61">
        <v>100055.99250000001</v>
      </c>
      <c r="R101" s="61">
        <f t="shared" si="8"/>
        <v>-4702.9949999999953</v>
      </c>
      <c r="S101" s="77"/>
      <c r="T101" s="61">
        <f t="shared" si="9"/>
        <v>-6698.2050000000017</v>
      </c>
      <c r="U101" s="53"/>
      <c r="V101" s="53"/>
      <c r="X101" s="54"/>
      <c r="Y101" s="84"/>
    </row>
    <row r="102" spans="1:25" x14ac:dyDescent="0.35">
      <c r="A102" s="33">
        <v>3413020</v>
      </c>
      <c r="B102" s="26" t="s">
        <v>40</v>
      </c>
      <c r="C102" s="36"/>
      <c r="D102" s="47">
        <v>204970.38975</v>
      </c>
      <c r="F102" s="47">
        <v>215160.21225000001</v>
      </c>
      <c r="H102" s="47">
        <f t="shared" si="5"/>
        <v>10189.822500000009</v>
      </c>
      <c r="I102" s="57"/>
      <c r="J102" s="47">
        <f>VLOOKUP(A102,[1]Final!$A:$L,12,FALSE)</f>
        <v>221145.84225000002</v>
      </c>
      <c r="L102" s="47">
        <f t="shared" si="6"/>
        <v>5985.6300000000047</v>
      </c>
      <c r="N102" s="47">
        <f t="shared" si="7"/>
        <v>16175.452500000014</v>
      </c>
      <c r="O102" s="86"/>
      <c r="P102" s="61">
        <v>217932.12900000002</v>
      </c>
      <c r="R102" s="61">
        <f t="shared" si="8"/>
        <v>-3213.7132500000007</v>
      </c>
      <c r="S102" s="77"/>
      <c r="T102" s="61">
        <f t="shared" si="9"/>
        <v>12961.739250000013</v>
      </c>
      <c r="U102" s="53"/>
      <c r="V102" s="53"/>
      <c r="X102" s="54"/>
      <c r="Y102" s="84"/>
    </row>
    <row r="103" spans="1:25" x14ac:dyDescent="0.35">
      <c r="A103" s="33">
        <v>3413963</v>
      </c>
      <c r="B103" s="26" t="s">
        <v>77</v>
      </c>
      <c r="C103" s="36"/>
      <c r="D103" s="47">
        <v>141981.32100000003</v>
      </c>
      <c r="F103" s="47">
        <v>129848.65500000001</v>
      </c>
      <c r="H103" s="47">
        <f t="shared" si="5"/>
        <v>-12132.666000000012</v>
      </c>
      <c r="I103" s="57"/>
      <c r="J103" s="47">
        <f>VLOOKUP(A103,[1]Final!$A:$L,12,FALSE)</f>
        <v>114916.14300000001</v>
      </c>
      <c r="L103" s="47">
        <f t="shared" si="6"/>
        <v>-14932.512000000002</v>
      </c>
      <c r="N103" s="47">
        <f t="shared" si="7"/>
        <v>-27065.178000000014</v>
      </c>
      <c r="O103" s="86"/>
      <c r="P103" s="61">
        <v>103183.455</v>
      </c>
      <c r="R103" s="61">
        <f t="shared" si="8"/>
        <v>-11732.688000000009</v>
      </c>
      <c r="S103" s="77"/>
      <c r="T103" s="61">
        <f t="shared" si="9"/>
        <v>-38797.866000000024</v>
      </c>
      <c r="U103" s="53"/>
      <c r="V103" s="53"/>
      <c r="X103" s="54"/>
      <c r="Y103" s="84"/>
    </row>
    <row r="104" spans="1:25" x14ac:dyDescent="0.35">
      <c r="A104" s="33">
        <v>3413015</v>
      </c>
      <c r="B104" s="26" t="s">
        <v>41</v>
      </c>
      <c r="C104" s="36"/>
      <c r="D104" s="47">
        <v>27597.45</v>
      </c>
      <c r="F104" s="47">
        <v>27597.45</v>
      </c>
      <c r="H104" s="47">
        <f t="shared" si="5"/>
        <v>0</v>
      </c>
      <c r="I104" s="57"/>
      <c r="J104" s="47">
        <f>VLOOKUP(A104,[1]Final!$A:$L,12,FALSE)</f>
        <v>24035.850000000002</v>
      </c>
      <c r="L104" s="47">
        <f t="shared" si="6"/>
        <v>-3561.5999999999985</v>
      </c>
      <c r="N104" s="47">
        <f t="shared" si="7"/>
        <v>-3561.5999999999985</v>
      </c>
      <c r="O104" s="86"/>
      <c r="P104" s="61">
        <v>23336.25</v>
      </c>
      <c r="R104" s="61">
        <f t="shared" si="8"/>
        <v>-699.60000000000218</v>
      </c>
      <c r="S104" s="77"/>
      <c r="T104" s="61">
        <f t="shared" si="9"/>
        <v>-4261.2000000000007</v>
      </c>
      <c r="U104" s="53"/>
      <c r="V104" s="53"/>
      <c r="X104" s="54"/>
      <c r="Y104" s="84"/>
    </row>
    <row r="105" spans="1:25" x14ac:dyDescent="0.35">
      <c r="A105" s="33">
        <v>3412236</v>
      </c>
      <c r="B105" s="26" t="s">
        <v>109</v>
      </c>
      <c r="C105" s="36"/>
      <c r="D105" s="47">
        <v>103449.9</v>
      </c>
      <c r="F105" s="47">
        <v>99983.423999999999</v>
      </c>
      <c r="H105" s="47">
        <f t="shared" si="5"/>
        <v>-3466.4759999999951</v>
      </c>
      <c r="I105" s="57"/>
      <c r="J105" s="47">
        <f>VLOOKUP(A105,[1]Final!$A:$L,12,FALSE)</f>
        <v>94383.732000000004</v>
      </c>
      <c r="L105" s="47">
        <f t="shared" si="6"/>
        <v>-5599.6919999999955</v>
      </c>
      <c r="N105" s="47">
        <f t="shared" si="7"/>
        <v>-9066.1679999999906</v>
      </c>
      <c r="O105" s="86"/>
      <c r="P105" s="61">
        <v>90717.267000000007</v>
      </c>
      <c r="R105" s="61">
        <f t="shared" si="8"/>
        <v>-3666.4649999999965</v>
      </c>
      <c r="S105" s="77"/>
      <c r="T105" s="61">
        <f t="shared" si="9"/>
        <v>-12732.632999999987</v>
      </c>
      <c r="U105" s="53"/>
      <c r="V105" s="53"/>
      <c r="X105" s="54"/>
      <c r="Y105" s="84"/>
    </row>
    <row r="106" spans="1:25" x14ac:dyDescent="0.35">
      <c r="A106" s="33">
        <v>3412128</v>
      </c>
      <c r="B106" s="26" t="s">
        <v>78</v>
      </c>
      <c r="C106" s="36"/>
      <c r="D106" s="47">
        <v>78027.622499999998</v>
      </c>
      <c r="F106" s="47">
        <v>70616.842499999999</v>
      </c>
      <c r="H106" s="47">
        <f t="shared" si="5"/>
        <v>-7410.7799999999988</v>
      </c>
      <c r="I106" s="57"/>
      <c r="J106" s="47">
        <f>VLOOKUP(A106,[1]Final!$A:$L,12,FALSE)</f>
        <v>74607.262499999997</v>
      </c>
      <c r="L106" s="47">
        <f t="shared" si="6"/>
        <v>3990.4199999999983</v>
      </c>
      <c r="N106" s="47">
        <f t="shared" si="7"/>
        <v>-3420.3600000000006</v>
      </c>
      <c r="O106" s="86"/>
      <c r="P106" s="61">
        <v>73823.429999999993</v>
      </c>
      <c r="R106" s="61">
        <f t="shared" si="8"/>
        <v>-783.83250000000407</v>
      </c>
      <c r="S106" s="77"/>
      <c r="T106" s="61">
        <f t="shared" si="9"/>
        <v>-4204.1925000000047</v>
      </c>
      <c r="U106" s="53"/>
      <c r="V106" s="53"/>
      <c r="X106" s="54"/>
      <c r="Y106" s="84"/>
    </row>
    <row r="107" spans="1:25" x14ac:dyDescent="0.35">
      <c r="A107" s="33">
        <v>3412166</v>
      </c>
      <c r="B107" s="26" t="s">
        <v>79</v>
      </c>
      <c r="C107" s="36"/>
      <c r="D107" s="47">
        <v>96514.702499999999</v>
      </c>
      <c r="F107" s="47">
        <v>91882.964999999997</v>
      </c>
      <c r="H107" s="47">
        <f t="shared" si="5"/>
        <v>-4631.7375000000029</v>
      </c>
      <c r="I107" s="57"/>
      <c r="J107" s="47">
        <f>VLOOKUP(A107,[1]Final!$A:$L,12,FALSE)</f>
        <v>83902.125</v>
      </c>
      <c r="L107" s="47">
        <f t="shared" si="6"/>
        <v>-7980.8399999999965</v>
      </c>
      <c r="N107" s="47">
        <f t="shared" si="7"/>
        <v>-12612.577499999999</v>
      </c>
      <c r="O107" s="86"/>
      <c r="P107" s="61">
        <v>79982.962500000009</v>
      </c>
      <c r="R107" s="61">
        <f t="shared" si="8"/>
        <v>-3919.1624999999913</v>
      </c>
      <c r="S107" s="77"/>
      <c r="T107" s="61">
        <f t="shared" si="9"/>
        <v>-16531.739999999991</v>
      </c>
      <c r="U107" s="53"/>
      <c r="V107" s="53"/>
      <c r="X107" s="54"/>
      <c r="Y107" s="84"/>
    </row>
    <row r="108" spans="1:25" x14ac:dyDescent="0.35">
      <c r="A108" s="33">
        <v>3412009</v>
      </c>
      <c r="B108" s="26" t="s">
        <v>110</v>
      </c>
      <c r="C108" s="36"/>
      <c r="D108" s="47">
        <v>111162.90000000001</v>
      </c>
      <c r="F108" s="47">
        <v>111989.70000000001</v>
      </c>
      <c r="H108" s="47">
        <f t="shared" si="5"/>
        <v>826.80000000000291</v>
      </c>
      <c r="I108" s="57"/>
      <c r="J108" s="47">
        <f>VLOOKUP(A108,[1]Final!$A:$L,12,FALSE)</f>
        <v>112880.1</v>
      </c>
      <c r="L108" s="47">
        <f t="shared" si="6"/>
        <v>890.39999999999418</v>
      </c>
      <c r="N108" s="47">
        <f t="shared" si="7"/>
        <v>1717.1999999999971</v>
      </c>
      <c r="O108" s="86"/>
      <c r="P108" s="61">
        <v>115678.5</v>
      </c>
      <c r="R108" s="61">
        <f t="shared" si="8"/>
        <v>2798.3999999999942</v>
      </c>
      <c r="S108" s="77"/>
      <c r="T108" s="61">
        <f t="shared" si="9"/>
        <v>4515.5999999999913</v>
      </c>
      <c r="U108" s="53"/>
      <c r="V108" s="53"/>
      <c r="X108" s="54"/>
      <c r="Y108" s="84"/>
    </row>
    <row r="109" spans="1:25" x14ac:dyDescent="0.35">
      <c r="A109" s="31"/>
      <c r="B109" s="31"/>
      <c r="C109" s="35"/>
      <c r="D109" s="31"/>
      <c r="F109" s="32"/>
      <c r="H109" s="32"/>
      <c r="I109" s="58"/>
      <c r="J109" s="31"/>
      <c r="L109" s="32"/>
      <c r="N109" s="32"/>
      <c r="O109" s="87"/>
      <c r="P109" s="62"/>
      <c r="R109" s="62"/>
      <c r="S109" s="78"/>
      <c r="T109" s="62"/>
    </row>
    <row r="110" spans="1:25" s="10" customFormat="1" x14ac:dyDescent="0.35">
      <c r="A110" s="8" t="s">
        <v>111</v>
      </c>
      <c r="B110" s="8"/>
      <c r="C110" s="37"/>
      <c r="D110" s="45">
        <v>13307992.836625002</v>
      </c>
      <c r="E110" s="30"/>
      <c r="F110" s="45">
        <f t="shared" ref="F110:H110" si="10">SUM(F14:F109)</f>
        <v>12947485.244049996</v>
      </c>
      <c r="H110" s="45">
        <f t="shared" si="10"/>
        <v>-360507.59257500025</v>
      </c>
      <c r="I110" s="59"/>
      <c r="J110" s="45">
        <f>SUM(J14:J109)</f>
        <v>12743726.320899999</v>
      </c>
      <c r="K110" s="30"/>
      <c r="L110" s="45">
        <f>SUM(L14:L109)</f>
        <v>-203758.9231500001</v>
      </c>
      <c r="N110" s="45">
        <f>SUM(N14:N109)</f>
        <v>-564266.51572500006</v>
      </c>
      <c r="O110" s="88"/>
      <c r="P110" s="63">
        <f>SUM(P14:P109)</f>
        <v>12296395.434925001</v>
      </c>
      <c r="R110" s="63">
        <f>SUM(R14:R109)</f>
        <v>-447330.88597499975</v>
      </c>
      <c r="S110" s="74"/>
      <c r="T110" s="63">
        <f>SUM(T14:T109)</f>
        <v>-1011597.4016999998</v>
      </c>
      <c r="U110" s="55"/>
      <c r="V110" s="55"/>
      <c r="W110" s="55"/>
    </row>
    <row r="111" spans="1:25" x14ac:dyDescent="0.35">
      <c r="A111" s="11"/>
      <c r="B111" s="11"/>
      <c r="C111" s="35"/>
      <c r="D111" s="11"/>
      <c r="F111" s="11"/>
      <c r="H111" s="11"/>
      <c r="I111" s="35"/>
      <c r="J111" s="11"/>
      <c r="L111" s="11"/>
      <c r="N111" s="11"/>
      <c r="O111" s="75"/>
      <c r="P111" s="64"/>
      <c r="R111" s="64"/>
      <c r="S111" s="79"/>
      <c r="T111" s="64"/>
    </row>
    <row r="113" spans="4:19" x14ac:dyDescent="0.35">
      <c r="P113" s="10"/>
    </row>
    <row r="114" spans="4:19" x14ac:dyDescent="0.35">
      <c r="R114" s="65"/>
      <c r="S114" s="80"/>
    </row>
    <row r="115" spans="4:19" x14ac:dyDescent="0.35">
      <c r="D115" s="42">
        <v>13307992.836625</v>
      </c>
      <c r="J115" s="42"/>
      <c r="R115" s="65"/>
      <c r="S115" s="80"/>
    </row>
    <row r="116" spans="4:19" x14ac:dyDescent="0.35">
      <c r="P116" s="10"/>
      <c r="Q116" s="10"/>
      <c r="R116" s="66"/>
      <c r="S116" s="81"/>
    </row>
    <row r="118" spans="4:19" x14ac:dyDescent="0.35">
      <c r="P118" s="10"/>
    </row>
    <row r="119" spans="4:19" x14ac:dyDescent="0.35">
      <c r="Q119" s="67"/>
      <c r="R119" s="65"/>
      <c r="S119" s="80"/>
    </row>
    <row r="120" spans="4:19" x14ac:dyDescent="0.35">
      <c r="Q120" s="67"/>
      <c r="R120" s="65"/>
      <c r="S120" s="80"/>
    </row>
    <row r="121" spans="4:19" x14ac:dyDescent="0.35">
      <c r="R121" s="66"/>
      <c r="S121" s="81"/>
    </row>
    <row r="123" spans="4:19" x14ac:dyDescent="0.35">
      <c r="P123" s="10"/>
    </row>
    <row r="124" spans="4:19" x14ac:dyDescent="0.35">
      <c r="Q124" s="42"/>
      <c r="R124" s="42"/>
      <c r="S124" s="82"/>
    </row>
    <row r="125" spans="4:19" x14ac:dyDescent="0.35">
      <c r="Q125" s="42"/>
      <c r="R125" s="42"/>
      <c r="S125" s="82"/>
    </row>
    <row r="126" spans="4:19" x14ac:dyDescent="0.35">
      <c r="P126" s="10"/>
      <c r="R126" s="68"/>
      <c r="S126" s="83"/>
    </row>
  </sheetData>
  <mergeCells count="11">
    <mergeCell ref="A9:A12"/>
    <mergeCell ref="B9:B12"/>
    <mergeCell ref="F9:F12"/>
    <mergeCell ref="U11:W11"/>
    <mergeCell ref="N9:N12"/>
    <mergeCell ref="J9:J12"/>
    <mergeCell ref="L9:L12"/>
    <mergeCell ref="H9:H12"/>
    <mergeCell ref="P9:P12"/>
    <mergeCell ref="R9:R12"/>
    <mergeCell ref="T9:T12"/>
  </mergeCells>
  <pageMargins left="0" right="0" top="0" bottom="0" header="0.31496062992125984" footer="0.31496062992125984"/>
  <pageSetup paperSize="8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7"/>
  <sheetViews>
    <sheetView workbookViewId="0">
      <pane xSplit="2" ySplit="13" topLeftCell="F14" activePane="bottomRight" state="frozen"/>
      <selection pane="topRight" activeCell="C1" sqref="C1"/>
      <selection pane="bottomLeft" activeCell="A14" sqref="A14"/>
      <selection pane="bottomRight" activeCell="A21" sqref="A21:XFD21"/>
    </sheetView>
  </sheetViews>
  <sheetFormatPr defaultRowHeight="14.5" x14ac:dyDescent="0.35"/>
  <cols>
    <col min="1" max="1" width="12.7265625" style="15" customWidth="1"/>
    <col min="2" max="2" width="47.81640625" bestFit="1" customWidth="1"/>
    <col min="3" max="3" width="1.26953125" customWidth="1"/>
    <col min="4" max="4" width="2.453125" customWidth="1"/>
    <col min="5" max="5" width="8.54296875" style="1" customWidth="1"/>
    <col min="6" max="6" width="9.1796875" style="1" bestFit="1" customWidth="1"/>
    <col min="7" max="7" width="8.54296875" style="1" customWidth="1"/>
    <col min="8" max="8" width="7.81640625" style="1" customWidth="1"/>
    <col min="9" max="9" width="0.81640625" customWidth="1"/>
    <col min="10" max="10" width="8.54296875" style="1" customWidth="1"/>
    <col min="11" max="11" width="7.81640625" style="1" customWidth="1"/>
    <col min="12" max="12" width="8.54296875" style="1" customWidth="1"/>
    <col min="13" max="13" width="7.81640625" style="1" customWidth="1"/>
    <col min="14" max="14" width="0.81640625" customWidth="1"/>
    <col min="15" max="15" width="8.54296875" style="1" customWidth="1"/>
    <col min="16" max="16" width="7.81640625" style="1" customWidth="1"/>
    <col min="17" max="17" width="8.54296875" style="1" customWidth="1"/>
    <col min="18" max="18" width="7.81640625" style="1" customWidth="1"/>
    <col min="19" max="19" width="3.1796875" customWidth="1"/>
    <col min="20" max="20" width="8.54296875" style="1" customWidth="1"/>
    <col min="21" max="21" width="9.1796875" style="1" bestFit="1" customWidth="1"/>
    <col min="22" max="22" width="8.54296875" style="1" customWidth="1"/>
    <col min="23" max="23" width="7.81640625" style="1" customWidth="1"/>
    <col min="24" max="24" width="1.453125" customWidth="1"/>
    <col min="25" max="25" width="9.1796875" customWidth="1"/>
    <col min="29" max="29" width="1.26953125" customWidth="1"/>
    <col min="30" max="30" width="9.1796875" customWidth="1"/>
  </cols>
  <sheetData>
    <row r="1" spans="1:33" x14ac:dyDescent="0.35">
      <c r="A1" s="24" t="s">
        <v>112</v>
      </c>
    </row>
    <row r="2" spans="1:33" x14ac:dyDescent="0.35">
      <c r="A2" s="22"/>
    </row>
    <row r="3" spans="1:33" x14ac:dyDescent="0.35">
      <c r="A3" s="23" t="s">
        <v>10</v>
      </c>
    </row>
    <row r="4" spans="1:33" x14ac:dyDescent="0.35">
      <c r="A4" s="23" t="s">
        <v>11</v>
      </c>
    </row>
    <row r="5" spans="1:33" x14ac:dyDescent="0.35">
      <c r="A5"/>
    </row>
    <row r="6" spans="1:33" x14ac:dyDescent="0.35">
      <c r="A6" s="23" t="s">
        <v>12</v>
      </c>
    </row>
    <row r="7" spans="1:33" x14ac:dyDescent="0.35">
      <c r="A7" s="23" t="s">
        <v>13</v>
      </c>
    </row>
    <row r="8" spans="1:33" x14ac:dyDescent="0.35">
      <c r="B8" s="2"/>
      <c r="E8" s="2"/>
      <c r="F8" s="2"/>
      <c r="G8" s="2"/>
      <c r="H8" s="2"/>
      <c r="J8" s="2"/>
      <c r="K8" s="2"/>
      <c r="L8" s="2"/>
      <c r="M8" s="2"/>
      <c r="O8" s="2"/>
      <c r="P8" s="2"/>
      <c r="Q8" s="2"/>
      <c r="R8" s="2"/>
      <c r="T8" s="2"/>
      <c r="U8" s="2"/>
      <c r="V8" s="2"/>
      <c r="W8" s="2"/>
    </row>
    <row r="9" spans="1:33" ht="15" customHeight="1" x14ac:dyDescent="0.35">
      <c r="B9" s="2"/>
      <c r="E9" s="113" t="s">
        <v>115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5"/>
      <c r="T9" s="110" t="s">
        <v>121</v>
      </c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2"/>
    </row>
    <row r="10" spans="1:33" ht="21" customHeight="1" x14ac:dyDescent="0.35">
      <c r="A10" s="16" t="s">
        <v>0</v>
      </c>
      <c r="B10" s="3" t="s">
        <v>1</v>
      </c>
      <c r="E10" s="25" t="s">
        <v>3</v>
      </c>
      <c r="F10" s="25" t="s">
        <v>4</v>
      </c>
      <c r="G10" s="25" t="s">
        <v>3</v>
      </c>
      <c r="H10" s="25" t="s">
        <v>4</v>
      </c>
      <c r="J10" s="25" t="s">
        <v>3</v>
      </c>
      <c r="K10" s="25" t="s">
        <v>4</v>
      </c>
      <c r="L10" s="25" t="s">
        <v>3</v>
      </c>
      <c r="M10" s="25" t="s">
        <v>4</v>
      </c>
      <c r="O10" s="25" t="s">
        <v>3</v>
      </c>
      <c r="P10" s="25" t="s">
        <v>4</v>
      </c>
      <c r="Q10" s="25" t="s">
        <v>3</v>
      </c>
      <c r="R10" s="25" t="s">
        <v>4</v>
      </c>
      <c r="T10" s="25" t="s">
        <v>3</v>
      </c>
      <c r="U10" s="25" t="s">
        <v>4</v>
      </c>
      <c r="V10" s="25" t="s">
        <v>3</v>
      </c>
      <c r="W10" s="25" t="s">
        <v>4</v>
      </c>
      <c r="Y10" s="25" t="s">
        <v>3</v>
      </c>
      <c r="Z10" s="25" t="s">
        <v>4</v>
      </c>
      <c r="AA10" s="25" t="s">
        <v>3</v>
      </c>
      <c r="AB10" s="25" t="s">
        <v>4</v>
      </c>
      <c r="AD10" s="25" t="s">
        <v>3</v>
      </c>
      <c r="AE10" s="25" t="s">
        <v>4</v>
      </c>
      <c r="AF10" s="25" t="s">
        <v>3</v>
      </c>
      <c r="AG10" s="25" t="s">
        <v>4</v>
      </c>
    </row>
    <row r="11" spans="1:33" ht="19.5" customHeight="1" x14ac:dyDescent="0.35">
      <c r="A11" s="17"/>
      <c r="B11" s="4"/>
      <c r="E11" s="106" t="s">
        <v>5</v>
      </c>
      <c r="F11" s="107"/>
      <c r="G11" s="106" t="s">
        <v>5</v>
      </c>
      <c r="H11" s="107"/>
      <c r="J11" s="106" t="s">
        <v>6</v>
      </c>
      <c r="K11" s="107"/>
      <c r="L11" s="106" t="s">
        <v>6</v>
      </c>
      <c r="M11" s="107"/>
      <c r="O11" s="106" t="s">
        <v>9</v>
      </c>
      <c r="P11" s="107"/>
      <c r="Q11" s="106" t="s">
        <v>9</v>
      </c>
      <c r="R11" s="107"/>
      <c r="T11" s="106" t="s">
        <v>5</v>
      </c>
      <c r="U11" s="107"/>
      <c r="V11" s="106" t="s">
        <v>5</v>
      </c>
      <c r="W11" s="107"/>
      <c r="Y11" s="106" t="s">
        <v>6</v>
      </c>
      <c r="Z11" s="107"/>
      <c r="AA11" s="106" t="s">
        <v>6</v>
      </c>
      <c r="AB11" s="107"/>
      <c r="AD11" s="106" t="s">
        <v>9</v>
      </c>
      <c r="AE11" s="107"/>
      <c r="AF11" s="106" t="s">
        <v>9</v>
      </c>
      <c r="AG11" s="107"/>
    </row>
    <row r="12" spans="1:33" ht="17.25" customHeight="1" x14ac:dyDescent="0.35">
      <c r="A12" s="17"/>
      <c r="B12" s="4"/>
      <c r="E12" s="108" t="s">
        <v>7</v>
      </c>
      <c r="F12" s="109"/>
      <c r="G12" s="108" t="s">
        <v>8</v>
      </c>
      <c r="H12" s="109"/>
      <c r="J12" s="108" t="s">
        <v>7</v>
      </c>
      <c r="K12" s="109"/>
      <c r="L12" s="108" t="s">
        <v>8</v>
      </c>
      <c r="M12" s="109"/>
      <c r="O12" s="108" t="s">
        <v>7</v>
      </c>
      <c r="P12" s="109"/>
      <c r="Q12" s="108" t="s">
        <v>8</v>
      </c>
      <c r="R12" s="109"/>
      <c r="T12" s="108" t="s">
        <v>7</v>
      </c>
      <c r="U12" s="109"/>
      <c r="V12" s="108" t="s">
        <v>8</v>
      </c>
      <c r="W12" s="109"/>
      <c r="Y12" s="108" t="s">
        <v>7</v>
      </c>
      <c r="Z12" s="109"/>
      <c r="AA12" s="108" t="s">
        <v>8</v>
      </c>
      <c r="AB12" s="109"/>
      <c r="AD12" s="108" t="s">
        <v>7</v>
      </c>
      <c r="AE12" s="109"/>
      <c r="AF12" s="108" t="s">
        <v>8</v>
      </c>
      <c r="AG12" s="109"/>
    </row>
    <row r="13" spans="1:33" ht="11.25" customHeight="1" x14ac:dyDescent="0.35">
      <c r="A13" s="18"/>
      <c r="B13" s="5"/>
      <c r="E13" s="13"/>
      <c r="F13" s="14"/>
      <c r="G13" s="13"/>
      <c r="H13" s="14"/>
      <c r="J13" s="13"/>
      <c r="K13" s="14"/>
      <c r="L13" s="13"/>
      <c r="M13" s="14"/>
      <c r="O13" s="13"/>
      <c r="P13" s="14"/>
      <c r="Q13" s="13"/>
      <c r="R13" s="14"/>
      <c r="T13" s="13"/>
      <c r="U13" s="14"/>
      <c r="V13" s="13"/>
      <c r="W13" s="14"/>
      <c r="Y13" s="13"/>
      <c r="Z13" s="14"/>
      <c r="AA13" s="13"/>
      <c r="AB13" s="14"/>
      <c r="AD13" s="13"/>
      <c r="AE13" s="14"/>
      <c r="AF13" s="13"/>
      <c r="AG13" s="14"/>
    </row>
    <row r="14" spans="1:33" x14ac:dyDescent="0.35">
      <c r="A14" s="19">
        <f>[2]Final!A10</f>
        <v>3411006</v>
      </c>
      <c r="B14" s="6" t="str">
        <f>[2]Final!B10</f>
        <v>Abercromby Nursery School</v>
      </c>
      <c r="E14" s="7">
        <v>63</v>
      </c>
      <c r="F14" s="7">
        <v>10395</v>
      </c>
      <c r="G14" s="7">
        <v>11</v>
      </c>
      <c r="H14" s="7">
        <v>1815</v>
      </c>
      <c r="J14" s="7">
        <v>68</v>
      </c>
      <c r="K14" s="7">
        <v>13260</v>
      </c>
      <c r="L14" s="7">
        <v>14</v>
      </c>
      <c r="M14" s="7">
        <v>2730</v>
      </c>
      <c r="O14" s="7">
        <v>50</v>
      </c>
      <c r="P14" s="7">
        <v>10500</v>
      </c>
      <c r="Q14" s="7">
        <v>9</v>
      </c>
      <c r="R14" s="7">
        <v>1890</v>
      </c>
      <c r="T14" s="7">
        <v>60</v>
      </c>
      <c r="U14" s="7">
        <v>9900</v>
      </c>
      <c r="V14" s="7">
        <v>12</v>
      </c>
      <c r="W14" s="7">
        <v>1980</v>
      </c>
      <c r="Y14" s="7">
        <v>66</v>
      </c>
      <c r="Z14" s="7">
        <v>12870</v>
      </c>
      <c r="AA14" s="7">
        <v>13</v>
      </c>
      <c r="AB14" s="7">
        <v>2535</v>
      </c>
      <c r="AD14" s="7">
        <v>46</v>
      </c>
      <c r="AE14" s="7">
        <v>9660</v>
      </c>
      <c r="AF14" s="7">
        <v>9</v>
      </c>
      <c r="AG14" s="7">
        <v>1890</v>
      </c>
    </row>
    <row r="15" spans="1:33" x14ac:dyDescent="0.35">
      <c r="A15" s="19">
        <f>[2]Final!A11</f>
        <v>3412006</v>
      </c>
      <c r="B15" s="6" t="str">
        <f>[2]Final!B11</f>
        <v>All Saint's Catholic Primary</v>
      </c>
      <c r="E15" s="49">
        <v>40</v>
      </c>
      <c r="F15" s="49">
        <v>6600</v>
      </c>
      <c r="G15" s="49">
        <v>0</v>
      </c>
      <c r="H15" s="49">
        <v>0</v>
      </c>
      <c r="J15" s="7">
        <v>38</v>
      </c>
      <c r="K15" s="7">
        <v>7410</v>
      </c>
      <c r="L15" s="7">
        <v>0</v>
      </c>
      <c r="M15" s="7">
        <v>0</v>
      </c>
      <c r="O15" s="7">
        <v>38</v>
      </c>
      <c r="P15" s="7">
        <v>7980</v>
      </c>
      <c r="Q15" s="7">
        <v>0</v>
      </c>
      <c r="R15" s="7">
        <v>0</v>
      </c>
      <c r="T15" s="49">
        <v>78</v>
      </c>
      <c r="U15" s="49">
        <v>12870</v>
      </c>
      <c r="V15" s="49">
        <v>22</v>
      </c>
      <c r="W15" s="49">
        <v>3630</v>
      </c>
      <c r="Y15" s="7">
        <v>36</v>
      </c>
      <c r="Z15" s="7">
        <v>7020</v>
      </c>
      <c r="AA15" s="7">
        <v>0</v>
      </c>
      <c r="AB15" s="7">
        <v>0</v>
      </c>
      <c r="AD15" s="7">
        <v>59</v>
      </c>
      <c r="AE15" s="7">
        <v>12390</v>
      </c>
      <c r="AF15" s="7">
        <v>0</v>
      </c>
      <c r="AG15" s="7">
        <v>0</v>
      </c>
    </row>
    <row r="16" spans="1:33" x14ac:dyDescent="0.35">
      <c r="A16" s="19">
        <f>[2]Final!A12</f>
        <v>3412018</v>
      </c>
      <c r="B16" s="6" t="str">
        <f>[2]Final!B12</f>
        <v>Anfield Road Primary</v>
      </c>
      <c r="E16" s="7">
        <v>70</v>
      </c>
      <c r="F16" s="7">
        <v>11550</v>
      </c>
      <c r="G16" s="7">
        <v>11</v>
      </c>
      <c r="H16" s="7">
        <v>1815</v>
      </c>
      <c r="J16" s="7">
        <v>84</v>
      </c>
      <c r="K16" s="7">
        <v>16380</v>
      </c>
      <c r="L16" s="7">
        <v>1</v>
      </c>
      <c r="M16" s="7">
        <v>195</v>
      </c>
      <c r="O16" s="7">
        <v>58</v>
      </c>
      <c r="P16" s="7">
        <v>12180</v>
      </c>
      <c r="Q16" s="7">
        <v>6</v>
      </c>
      <c r="R16" s="7">
        <v>1260</v>
      </c>
      <c r="T16" s="7">
        <v>70</v>
      </c>
      <c r="U16" s="7">
        <v>11550</v>
      </c>
      <c r="V16" s="7">
        <v>10</v>
      </c>
      <c r="W16" s="7">
        <v>1650</v>
      </c>
      <c r="Y16" s="7">
        <v>71</v>
      </c>
      <c r="Z16" s="7">
        <v>13845</v>
      </c>
      <c r="AA16" s="7">
        <v>9</v>
      </c>
      <c r="AB16" s="7">
        <v>1755</v>
      </c>
      <c r="AD16" s="7">
        <v>62</v>
      </c>
      <c r="AE16" s="7">
        <v>13020</v>
      </c>
      <c r="AF16" s="7">
        <v>6</v>
      </c>
      <c r="AG16" s="7">
        <v>1260</v>
      </c>
    </row>
    <row r="17" spans="1:33" x14ac:dyDescent="0.35">
      <c r="A17" s="19">
        <f>[2]Final!A13</f>
        <v>3413965</v>
      </c>
      <c r="B17" s="6" t="str">
        <f>[2]Final!B13</f>
        <v>Arnot St. Mary Church of England Primary School</v>
      </c>
      <c r="E17" s="7">
        <v>37</v>
      </c>
      <c r="F17" s="7">
        <v>6105</v>
      </c>
      <c r="G17" s="7">
        <v>5</v>
      </c>
      <c r="H17" s="7">
        <v>825</v>
      </c>
      <c r="J17" s="7">
        <v>57</v>
      </c>
      <c r="K17" s="7">
        <v>11076</v>
      </c>
      <c r="L17" s="7">
        <v>9</v>
      </c>
      <c r="M17" s="7">
        <v>1755</v>
      </c>
      <c r="O17" s="7">
        <v>21</v>
      </c>
      <c r="P17" s="7">
        <v>4410</v>
      </c>
      <c r="Q17" s="7">
        <v>1</v>
      </c>
      <c r="R17" s="7">
        <v>210</v>
      </c>
      <c r="T17" s="7">
        <v>38</v>
      </c>
      <c r="U17" s="7">
        <v>6270</v>
      </c>
      <c r="V17" s="7">
        <v>1</v>
      </c>
      <c r="W17" s="7">
        <v>165</v>
      </c>
      <c r="Y17" s="7">
        <v>49</v>
      </c>
      <c r="Z17" s="7">
        <v>9555</v>
      </c>
      <c r="AA17" s="7">
        <v>7</v>
      </c>
      <c r="AB17" s="7">
        <v>1365</v>
      </c>
      <c r="AD17" s="7">
        <v>25</v>
      </c>
      <c r="AE17" s="7">
        <v>5250</v>
      </c>
      <c r="AF17" s="7">
        <v>1</v>
      </c>
      <c r="AG17" s="7">
        <v>210</v>
      </c>
    </row>
    <row r="18" spans="1:33" x14ac:dyDescent="0.35">
      <c r="A18" s="19">
        <f>[2]Final!A14</f>
        <v>3412008</v>
      </c>
      <c r="B18" s="6" t="str">
        <f>[2]Final!B14</f>
        <v>BANKS ROAD JMI</v>
      </c>
      <c r="E18" s="7">
        <v>37</v>
      </c>
      <c r="F18" s="7">
        <v>6105</v>
      </c>
      <c r="G18" s="7">
        <v>5</v>
      </c>
      <c r="H18" s="7">
        <v>825</v>
      </c>
      <c r="J18" s="7">
        <v>37</v>
      </c>
      <c r="K18" s="7">
        <v>7215</v>
      </c>
      <c r="L18" s="7">
        <v>14</v>
      </c>
      <c r="M18" s="7">
        <v>2730</v>
      </c>
      <c r="O18" s="7">
        <v>28</v>
      </c>
      <c r="P18" s="7">
        <v>5880</v>
      </c>
      <c r="Q18" s="7">
        <v>4</v>
      </c>
      <c r="R18" s="7">
        <v>840</v>
      </c>
      <c r="T18" s="7">
        <v>26</v>
      </c>
      <c r="U18" s="7">
        <v>4290</v>
      </c>
      <c r="V18" s="7">
        <v>6</v>
      </c>
      <c r="W18" s="7">
        <v>990</v>
      </c>
      <c r="Y18" s="7">
        <v>34</v>
      </c>
      <c r="Z18" s="7">
        <v>6630</v>
      </c>
      <c r="AA18" s="7">
        <v>5</v>
      </c>
      <c r="AB18" s="7">
        <v>975</v>
      </c>
      <c r="AD18" s="7">
        <v>18</v>
      </c>
      <c r="AE18" s="7">
        <v>3780</v>
      </c>
      <c r="AF18" s="7">
        <v>3</v>
      </c>
      <c r="AG18" s="7">
        <v>630</v>
      </c>
    </row>
    <row r="19" spans="1:33" x14ac:dyDescent="0.35">
      <c r="A19" s="19">
        <f>[2]Final!A15</f>
        <v>3412010</v>
      </c>
      <c r="B19" s="6" t="str">
        <f>[2]Final!B15</f>
        <v>Barlows  Primary School</v>
      </c>
      <c r="E19" s="7">
        <v>53</v>
      </c>
      <c r="F19" s="7">
        <v>8745</v>
      </c>
      <c r="G19" s="7">
        <v>0</v>
      </c>
      <c r="H19" s="7">
        <v>0</v>
      </c>
      <c r="J19" s="7">
        <v>59</v>
      </c>
      <c r="K19" s="7">
        <v>11505</v>
      </c>
      <c r="L19" s="7">
        <v>0</v>
      </c>
      <c r="M19" s="7">
        <v>0</v>
      </c>
      <c r="O19" s="7">
        <v>48</v>
      </c>
      <c r="P19" s="7">
        <v>10080</v>
      </c>
      <c r="Q19" s="7">
        <v>0</v>
      </c>
      <c r="R19" s="7">
        <v>0</v>
      </c>
      <c r="T19" s="7">
        <v>45</v>
      </c>
      <c r="U19" s="7">
        <v>7425</v>
      </c>
      <c r="V19" s="7">
        <v>0</v>
      </c>
      <c r="W19" s="7">
        <v>0</v>
      </c>
      <c r="Y19" s="7">
        <v>57</v>
      </c>
      <c r="Z19" s="7">
        <v>11115</v>
      </c>
      <c r="AA19" s="7">
        <v>0</v>
      </c>
      <c r="AB19" s="7">
        <v>0</v>
      </c>
      <c r="AD19" s="7">
        <v>37</v>
      </c>
      <c r="AE19" s="7">
        <v>7770</v>
      </c>
      <c r="AF19" s="7">
        <v>0</v>
      </c>
      <c r="AG19" s="7">
        <v>0</v>
      </c>
    </row>
    <row r="20" spans="1:33" x14ac:dyDescent="0.35">
      <c r="A20" s="19">
        <f>[2]Final!A16</f>
        <v>3412014</v>
      </c>
      <c r="B20" s="6" t="str">
        <f>[2]Final!B16</f>
        <v>BELLE VALE COMMUNITY PRIMARY</v>
      </c>
      <c r="E20" s="7">
        <v>36</v>
      </c>
      <c r="F20" s="7">
        <v>5940</v>
      </c>
      <c r="G20" s="7">
        <v>13</v>
      </c>
      <c r="H20" s="7">
        <v>2145</v>
      </c>
      <c r="J20" s="7">
        <v>41</v>
      </c>
      <c r="K20" s="7">
        <v>7995</v>
      </c>
      <c r="L20" s="7">
        <v>14</v>
      </c>
      <c r="M20" s="7">
        <v>2730</v>
      </c>
      <c r="O20" s="7">
        <v>28</v>
      </c>
      <c r="P20" s="7">
        <v>5880</v>
      </c>
      <c r="Q20" s="7">
        <v>6</v>
      </c>
      <c r="R20" s="7">
        <v>1260</v>
      </c>
      <c r="T20" s="7">
        <v>28</v>
      </c>
      <c r="U20" s="7">
        <v>4620</v>
      </c>
      <c r="V20" s="7">
        <v>10</v>
      </c>
      <c r="W20" s="7">
        <v>1650</v>
      </c>
      <c r="Y20" s="7">
        <v>38</v>
      </c>
      <c r="Z20" s="7">
        <v>7410</v>
      </c>
      <c r="AA20" s="7">
        <v>13</v>
      </c>
      <c r="AB20" s="7">
        <v>2535</v>
      </c>
      <c r="AD20" s="7">
        <v>20</v>
      </c>
      <c r="AE20" s="7">
        <v>4200</v>
      </c>
      <c r="AF20" s="7">
        <v>5</v>
      </c>
      <c r="AG20" s="7">
        <v>1050</v>
      </c>
    </row>
    <row r="21" spans="1:33" x14ac:dyDescent="0.35">
      <c r="A21" s="19">
        <f>[2]Final!A17</f>
        <v>3412171</v>
      </c>
      <c r="B21" s="6" t="str">
        <f>[2]Final!B17</f>
        <v>Blackmoor Park CP Infant Sch</v>
      </c>
      <c r="E21" s="7">
        <v>82</v>
      </c>
      <c r="F21" s="7">
        <v>13530</v>
      </c>
      <c r="G21" s="7">
        <v>55</v>
      </c>
      <c r="H21" s="7">
        <v>9075</v>
      </c>
      <c r="J21" s="7">
        <v>89</v>
      </c>
      <c r="K21" s="7">
        <v>17355</v>
      </c>
      <c r="L21" s="7">
        <v>66</v>
      </c>
      <c r="M21" s="7">
        <v>12870</v>
      </c>
      <c r="O21" s="7">
        <v>69</v>
      </c>
      <c r="P21" s="7">
        <v>14490</v>
      </c>
      <c r="Q21" s="7">
        <v>45</v>
      </c>
      <c r="R21" s="7">
        <v>9450</v>
      </c>
      <c r="T21" s="7">
        <v>86</v>
      </c>
      <c r="U21" s="7">
        <v>14190</v>
      </c>
      <c r="V21" s="7">
        <v>64</v>
      </c>
      <c r="W21" s="7">
        <v>10560</v>
      </c>
      <c r="Y21" s="7">
        <v>92</v>
      </c>
      <c r="Z21" s="7">
        <v>17940</v>
      </c>
      <c r="AA21" s="7">
        <v>63</v>
      </c>
      <c r="AB21" s="7">
        <v>12285</v>
      </c>
      <c r="AD21" s="7">
        <v>70</v>
      </c>
      <c r="AE21" s="7">
        <v>14700</v>
      </c>
      <c r="AF21" s="7">
        <v>50</v>
      </c>
      <c r="AG21" s="7">
        <v>10500</v>
      </c>
    </row>
    <row r="22" spans="1:33" x14ac:dyDescent="0.35">
      <c r="A22" s="19">
        <f>[2]Final!A18</f>
        <v>3412025</v>
      </c>
      <c r="B22" s="6" t="str">
        <f>[2]Final!B18</f>
        <v>Blessed Sacrament Catholic Primary</v>
      </c>
      <c r="E22" s="7">
        <v>71</v>
      </c>
      <c r="F22" s="7">
        <v>11682</v>
      </c>
      <c r="G22" s="7">
        <v>26</v>
      </c>
      <c r="H22" s="7">
        <v>4290</v>
      </c>
      <c r="J22" s="7">
        <v>84</v>
      </c>
      <c r="K22" s="7">
        <v>16380</v>
      </c>
      <c r="L22" s="7">
        <v>35</v>
      </c>
      <c r="M22" s="7">
        <v>6825</v>
      </c>
      <c r="O22" s="7">
        <v>60</v>
      </c>
      <c r="P22" s="7">
        <v>12600</v>
      </c>
      <c r="Q22" s="7">
        <v>22</v>
      </c>
      <c r="R22" s="7">
        <v>4620</v>
      </c>
      <c r="T22" s="7">
        <v>76</v>
      </c>
      <c r="U22" s="7">
        <v>12540</v>
      </c>
      <c r="V22" s="7">
        <v>31</v>
      </c>
      <c r="W22" s="7">
        <v>5115</v>
      </c>
      <c r="Y22" s="7">
        <v>82</v>
      </c>
      <c r="Z22" s="7">
        <v>15717</v>
      </c>
      <c r="AA22" s="7">
        <v>27</v>
      </c>
      <c r="AB22" s="7">
        <v>5265</v>
      </c>
      <c r="AD22" s="7">
        <v>59</v>
      </c>
      <c r="AE22" s="7">
        <v>12390</v>
      </c>
      <c r="AF22" s="7">
        <v>28</v>
      </c>
      <c r="AG22" s="7">
        <v>5880</v>
      </c>
    </row>
    <row r="23" spans="1:33" x14ac:dyDescent="0.35">
      <c r="A23" s="19">
        <f>[2]Final!A19</f>
        <v>3413025</v>
      </c>
      <c r="B23" s="6" t="str">
        <f>[2]Final!B19</f>
        <v>BLUEBERRY PARK</v>
      </c>
      <c r="E23" s="7">
        <v>36</v>
      </c>
      <c r="F23" s="7">
        <v>5940</v>
      </c>
      <c r="G23" s="7">
        <v>2</v>
      </c>
      <c r="H23" s="7">
        <v>330</v>
      </c>
      <c r="J23" s="7">
        <v>54</v>
      </c>
      <c r="K23" s="7">
        <v>10530</v>
      </c>
      <c r="L23" s="7">
        <v>4</v>
      </c>
      <c r="M23" s="7">
        <v>780</v>
      </c>
      <c r="O23" s="7">
        <v>28</v>
      </c>
      <c r="P23" s="7">
        <v>5880</v>
      </c>
      <c r="Q23" s="7">
        <v>2</v>
      </c>
      <c r="R23" s="7">
        <v>420</v>
      </c>
      <c r="T23" s="7">
        <v>36</v>
      </c>
      <c r="U23" s="7">
        <v>5940</v>
      </c>
      <c r="V23" s="7">
        <v>1</v>
      </c>
      <c r="W23" s="7">
        <v>165</v>
      </c>
      <c r="Y23" s="7">
        <v>56</v>
      </c>
      <c r="Z23" s="7">
        <v>10920</v>
      </c>
      <c r="AA23" s="7">
        <v>4</v>
      </c>
      <c r="AB23" s="7">
        <v>780</v>
      </c>
      <c r="AD23" s="7">
        <v>30</v>
      </c>
      <c r="AE23" s="7">
        <v>6300</v>
      </c>
      <c r="AF23" s="7">
        <v>1</v>
      </c>
      <c r="AG23" s="7">
        <v>210</v>
      </c>
    </row>
    <row r="24" spans="1:33" x14ac:dyDescent="0.35">
      <c r="A24" s="19">
        <f>[2]Final!A20</f>
        <v>3412215</v>
      </c>
      <c r="B24" s="6" t="str">
        <f>[2]Final!B20</f>
        <v>Broadgreen Primary School</v>
      </c>
      <c r="E24" s="7">
        <v>30</v>
      </c>
      <c r="F24" s="7">
        <v>4950</v>
      </c>
      <c r="G24" s="7">
        <v>13</v>
      </c>
      <c r="H24" s="7">
        <v>2145</v>
      </c>
      <c r="J24" s="7">
        <v>36</v>
      </c>
      <c r="K24" s="7">
        <v>7020</v>
      </c>
      <c r="L24" s="7">
        <v>15</v>
      </c>
      <c r="M24" s="7">
        <v>2925</v>
      </c>
      <c r="O24" s="7">
        <v>23</v>
      </c>
      <c r="P24" s="7">
        <v>4830</v>
      </c>
      <c r="Q24" s="7">
        <v>11</v>
      </c>
      <c r="R24" s="7">
        <v>2310</v>
      </c>
      <c r="T24" s="7">
        <v>24</v>
      </c>
      <c r="U24" s="7">
        <v>3960</v>
      </c>
      <c r="V24" s="7">
        <v>13</v>
      </c>
      <c r="W24" s="7">
        <v>2145</v>
      </c>
      <c r="Y24" s="7">
        <v>26</v>
      </c>
      <c r="Z24" s="7">
        <v>5070</v>
      </c>
      <c r="AA24" s="7">
        <v>15</v>
      </c>
      <c r="AB24" s="7">
        <v>2925</v>
      </c>
      <c r="AD24" s="7">
        <v>18</v>
      </c>
      <c r="AE24" s="7">
        <v>3780</v>
      </c>
      <c r="AF24" s="7">
        <v>8</v>
      </c>
      <c r="AG24" s="7">
        <v>1680</v>
      </c>
    </row>
    <row r="25" spans="1:33" x14ac:dyDescent="0.35">
      <c r="A25" s="19">
        <f>[2]Final!A21</f>
        <v>3413023</v>
      </c>
      <c r="B25" s="6" t="str">
        <f>[2]Final!B21</f>
        <v>Broadsquare Primary School</v>
      </c>
      <c r="E25" s="7">
        <v>39</v>
      </c>
      <c r="F25" s="7">
        <v>6435</v>
      </c>
      <c r="G25" s="7">
        <v>26</v>
      </c>
      <c r="H25" s="7">
        <v>4290</v>
      </c>
      <c r="J25" s="7">
        <v>28</v>
      </c>
      <c r="K25" s="7">
        <v>5460</v>
      </c>
      <c r="L25" s="7">
        <v>23</v>
      </c>
      <c r="M25" s="7">
        <v>4485</v>
      </c>
      <c r="O25" s="7">
        <v>30</v>
      </c>
      <c r="P25" s="7">
        <v>6300</v>
      </c>
      <c r="Q25" s="7">
        <v>16</v>
      </c>
      <c r="R25" s="7">
        <v>3360</v>
      </c>
      <c r="T25" s="7">
        <v>29</v>
      </c>
      <c r="U25" s="7">
        <v>4785</v>
      </c>
      <c r="V25" s="7">
        <v>11</v>
      </c>
      <c r="W25" s="7">
        <v>1815</v>
      </c>
      <c r="Y25" s="7">
        <v>27</v>
      </c>
      <c r="Z25" s="7">
        <v>5265</v>
      </c>
      <c r="AA25" s="7">
        <v>12</v>
      </c>
      <c r="AB25" s="7">
        <v>2340</v>
      </c>
      <c r="AD25" s="7">
        <v>24</v>
      </c>
      <c r="AE25" s="7">
        <v>5040</v>
      </c>
      <c r="AF25" s="7">
        <v>10</v>
      </c>
      <c r="AG25" s="7">
        <v>2100</v>
      </c>
    </row>
    <row r="26" spans="1:33" x14ac:dyDescent="0.35">
      <c r="A26" s="19">
        <f>[2]Final!A22</f>
        <v>3411001</v>
      </c>
      <c r="B26" s="6" t="str">
        <f>[2]Final!B22</f>
        <v>Chatham Place Nursery School</v>
      </c>
      <c r="E26" s="7">
        <v>47</v>
      </c>
      <c r="F26" s="7">
        <v>7755</v>
      </c>
      <c r="G26" s="7">
        <v>12</v>
      </c>
      <c r="H26" s="7">
        <v>1980</v>
      </c>
      <c r="J26" s="7">
        <v>51</v>
      </c>
      <c r="K26" s="7">
        <v>9945</v>
      </c>
      <c r="L26" s="7">
        <v>5</v>
      </c>
      <c r="M26" s="7">
        <v>975</v>
      </c>
      <c r="O26" s="7">
        <v>37</v>
      </c>
      <c r="P26" s="7">
        <v>7770</v>
      </c>
      <c r="Q26" s="7">
        <v>8</v>
      </c>
      <c r="R26" s="7">
        <v>1680</v>
      </c>
      <c r="T26" s="7">
        <v>52</v>
      </c>
      <c r="U26" s="7">
        <v>8580</v>
      </c>
      <c r="V26" s="7">
        <v>6</v>
      </c>
      <c r="W26" s="7">
        <v>990</v>
      </c>
      <c r="Y26" s="7">
        <v>60</v>
      </c>
      <c r="Z26" s="7">
        <v>11700</v>
      </c>
      <c r="AA26" s="7">
        <v>12</v>
      </c>
      <c r="AB26" s="7">
        <v>2340</v>
      </c>
      <c r="AD26" s="7">
        <v>40</v>
      </c>
      <c r="AE26" s="7">
        <v>8400</v>
      </c>
      <c r="AF26" s="7">
        <v>5</v>
      </c>
      <c r="AG26" s="7">
        <v>1050</v>
      </c>
    </row>
    <row r="27" spans="1:33" x14ac:dyDescent="0.35">
      <c r="A27" s="19">
        <f>[2]Final!A23</f>
        <v>3412001</v>
      </c>
      <c r="B27" s="6" t="str">
        <f>[2]Final!B23</f>
        <v>Childwall Valley C.P. School</v>
      </c>
      <c r="E27" s="7">
        <v>20</v>
      </c>
      <c r="F27" s="7">
        <v>3300</v>
      </c>
      <c r="G27" s="7">
        <v>0</v>
      </c>
      <c r="H27" s="7">
        <v>0</v>
      </c>
      <c r="J27" s="7">
        <v>27</v>
      </c>
      <c r="K27" s="7">
        <v>5265</v>
      </c>
      <c r="L27" s="7">
        <v>0</v>
      </c>
      <c r="M27" s="7">
        <v>0</v>
      </c>
      <c r="O27" s="7">
        <v>16</v>
      </c>
      <c r="P27" s="7">
        <v>3360</v>
      </c>
      <c r="Q27" s="7">
        <v>0</v>
      </c>
      <c r="R27" s="7">
        <v>0</v>
      </c>
      <c r="T27" s="7">
        <v>16</v>
      </c>
      <c r="U27" s="7">
        <v>2640</v>
      </c>
      <c r="V27" s="7">
        <v>0</v>
      </c>
      <c r="W27" s="7">
        <v>0</v>
      </c>
      <c r="Y27" s="7">
        <v>18</v>
      </c>
      <c r="Z27" s="7">
        <v>3510</v>
      </c>
      <c r="AA27" s="7">
        <v>0</v>
      </c>
      <c r="AB27" s="7">
        <v>0</v>
      </c>
      <c r="AD27" s="7">
        <v>13</v>
      </c>
      <c r="AE27" s="7">
        <v>2730</v>
      </c>
      <c r="AF27" s="7">
        <v>0</v>
      </c>
      <c r="AG27" s="7">
        <v>0</v>
      </c>
    </row>
    <row r="28" spans="1:33" x14ac:dyDescent="0.35">
      <c r="A28" s="19">
        <f>[2]Final!A24</f>
        <v>3412039</v>
      </c>
      <c r="B28" s="6" t="str">
        <f>[2]Final!B24</f>
        <v>Corinthian CP JMI School</v>
      </c>
      <c r="E28" s="7">
        <v>49</v>
      </c>
      <c r="F28" s="7">
        <v>8085</v>
      </c>
      <c r="G28" s="7">
        <v>0</v>
      </c>
      <c r="H28" s="7">
        <v>0</v>
      </c>
      <c r="J28" s="7">
        <v>51</v>
      </c>
      <c r="K28" s="7">
        <v>9945</v>
      </c>
      <c r="L28" s="7">
        <v>0</v>
      </c>
      <c r="M28" s="7">
        <v>0</v>
      </c>
      <c r="O28" s="7">
        <v>43</v>
      </c>
      <c r="P28" s="7">
        <v>9030</v>
      </c>
      <c r="Q28" s="7">
        <v>0</v>
      </c>
      <c r="R28" s="7">
        <v>0</v>
      </c>
      <c r="T28" s="7">
        <v>43</v>
      </c>
      <c r="U28" s="7">
        <v>7095</v>
      </c>
      <c r="V28" s="7">
        <v>0</v>
      </c>
      <c r="W28" s="7">
        <v>0</v>
      </c>
      <c r="Y28" s="7">
        <v>39</v>
      </c>
      <c r="Z28" s="7">
        <v>7605</v>
      </c>
      <c r="AA28" s="7">
        <v>0</v>
      </c>
      <c r="AB28" s="7">
        <v>0</v>
      </c>
      <c r="AD28" s="7">
        <v>34</v>
      </c>
      <c r="AE28" s="7">
        <v>7140</v>
      </c>
      <c r="AF28" s="7">
        <v>0</v>
      </c>
      <c r="AG28" s="7">
        <v>0</v>
      </c>
    </row>
    <row r="29" spans="1:33" x14ac:dyDescent="0.35">
      <c r="A29" s="19">
        <v>3412041</v>
      </c>
      <c r="B29" s="6" t="str">
        <f>[2]Final!B25</f>
        <v>CROXTETH COMMUNITY PRIMARY SC</v>
      </c>
      <c r="E29" s="7">
        <v>32</v>
      </c>
      <c r="F29" s="7">
        <v>5280</v>
      </c>
      <c r="G29" s="7">
        <v>0</v>
      </c>
      <c r="H29" s="7">
        <v>0</v>
      </c>
      <c r="J29" s="7">
        <v>43</v>
      </c>
      <c r="K29" s="7">
        <v>8385</v>
      </c>
      <c r="L29" s="7">
        <v>0</v>
      </c>
      <c r="M29" s="7">
        <v>0</v>
      </c>
      <c r="O29" s="7">
        <v>26</v>
      </c>
      <c r="P29" s="7">
        <v>5460</v>
      </c>
      <c r="Q29" s="7">
        <v>0</v>
      </c>
      <c r="R29" s="7">
        <v>0</v>
      </c>
      <c r="T29" s="7">
        <v>17</v>
      </c>
      <c r="U29" s="7">
        <v>2805</v>
      </c>
      <c r="V29" s="7">
        <v>4</v>
      </c>
      <c r="W29" s="7">
        <v>660</v>
      </c>
      <c r="Y29" s="7">
        <v>25</v>
      </c>
      <c r="Z29" s="7">
        <v>4875</v>
      </c>
      <c r="AA29" s="7">
        <v>0</v>
      </c>
      <c r="AB29" s="7">
        <v>0</v>
      </c>
      <c r="AD29" s="7">
        <v>19</v>
      </c>
      <c r="AE29" s="7">
        <v>3990</v>
      </c>
      <c r="AF29" s="7">
        <v>4</v>
      </c>
      <c r="AG29" s="7">
        <v>840</v>
      </c>
    </row>
    <row r="30" spans="1:33" x14ac:dyDescent="0.35">
      <c r="A30" s="19">
        <f>[2]Final!A26</f>
        <v>3412218</v>
      </c>
      <c r="B30" s="6" t="str">
        <f>[2]Final!B26</f>
        <v>Dovecot JMI School</v>
      </c>
      <c r="E30" s="7">
        <v>15</v>
      </c>
      <c r="F30" s="7">
        <v>2475</v>
      </c>
      <c r="G30" s="7">
        <v>3</v>
      </c>
      <c r="H30" s="7">
        <v>495</v>
      </c>
      <c r="J30" s="7">
        <v>20</v>
      </c>
      <c r="K30" s="7">
        <v>3900</v>
      </c>
      <c r="L30" s="7">
        <v>3</v>
      </c>
      <c r="M30" s="7">
        <v>585</v>
      </c>
      <c r="O30" s="7">
        <v>9</v>
      </c>
      <c r="P30" s="7">
        <v>1890</v>
      </c>
      <c r="Q30" s="7">
        <v>1</v>
      </c>
      <c r="R30" s="7">
        <v>210</v>
      </c>
      <c r="T30" s="7">
        <v>16</v>
      </c>
      <c r="U30" s="7">
        <v>2640</v>
      </c>
      <c r="V30" s="7">
        <v>3</v>
      </c>
      <c r="W30" s="7">
        <v>495</v>
      </c>
      <c r="Y30" s="7">
        <v>24</v>
      </c>
      <c r="Z30" s="7">
        <v>4680</v>
      </c>
      <c r="AA30" s="7">
        <v>4</v>
      </c>
      <c r="AB30" s="7">
        <v>780</v>
      </c>
      <c r="AD30" s="7">
        <v>13</v>
      </c>
      <c r="AE30" s="7">
        <v>2730</v>
      </c>
      <c r="AF30" s="7">
        <v>3</v>
      </c>
      <c r="AG30" s="7">
        <v>630</v>
      </c>
    </row>
    <row r="31" spans="1:33" x14ac:dyDescent="0.35">
      <c r="A31" s="19">
        <f>[2]Final!A27</f>
        <v>3411002</v>
      </c>
      <c r="B31" s="6" t="str">
        <f>[2]Final!B27</f>
        <v>East Prescot Road Nursery</v>
      </c>
      <c r="E31" s="7">
        <v>96</v>
      </c>
      <c r="F31" s="7">
        <v>15840</v>
      </c>
      <c r="G31" s="7">
        <v>54</v>
      </c>
      <c r="H31" s="7">
        <v>7062</v>
      </c>
      <c r="J31" s="7">
        <v>98</v>
      </c>
      <c r="K31" s="7">
        <v>19110</v>
      </c>
      <c r="L31" s="7">
        <v>57</v>
      </c>
      <c r="M31" s="7">
        <v>8580</v>
      </c>
      <c r="O31" s="7">
        <v>63</v>
      </c>
      <c r="P31" s="7">
        <v>13230</v>
      </c>
      <c r="Q31" s="7">
        <v>39</v>
      </c>
      <c r="R31" s="7">
        <v>6552</v>
      </c>
      <c r="T31" s="7">
        <v>75</v>
      </c>
      <c r="U31" s="7">
        <v>12375</v>
      </c>
      <c r="V31" s="7">
        <v>44</v>
      </c>
      <c r="W31" s="7">
        <v>7260</v>
      </c>
      <c r="Y31" s="7">
        <v>97</v>
      </c>
      <c r="Z31" s="7">
        <v>18915</v>
      </c>
      <c r="AA31" s="7">
        <v>49</v>
      </c>
      <c r="AB31" s="7">
        <v>9555</v>
      </c>
      <c r="AD31" s="7">
        <v>58</v>
      </c>
      <c r="AE31" s="7">
        <v>12180</v>
      </c>
      <c r="AF31" s="7">
        <v>36</v>
      </c>
      <c r="AG31" s="7">
        <v>7560</v>
      </c>
    </row>
    <row r="32" spans="1:33" x14ac:dyDescent="0.35">
      <c r="A32" s="19">
        <f>[2]Final!A28</f>
        <v>3411005</v>
      </c>
      <c r="B32" s="6" t="str">
        <f>[2]Final!B28</f>
        <v>ELLERGREEN EARLY YEARS CENTRE</v>
      </c>
      <c r="E32" s="7">
        <v>100</v>
      </c>
      <c r="F32" s="7">
        <v>16500</v>
      </c>
      <c r="G32" s="7">
        <v>39</v>
      </c>
      <c r="H32" s="7">
        <v>6289.25</v>
      </c>
      <c r="J32" s="7">
        <v>119</v>
      </c>
      <c r="K32" s="7">
        <v>23205</v>
      </c>
      <c r="L32" s="7">
        <v>51</v>
      </c>
      <c r="M32" s="7">
        <v>9633</v>
      </c>
      <c r="O32" s="7">
        <v>76</v>
      </c>
      <c r="P32" s="7">
        <v>15960</v>
      </c>
      <c r="Q32" s="7">
        <v>34</v>
      </c>
      <c r="R32" s="7">
        <v>6639.5</v>
      </c>
      <c r="T32" s="7">
        <v>108</v>
      </c>
      <c r="U32" s="7">
        <v>17820</v>
      </c>
      <c r="V32" s="7">
        <v>54</v>
      </c>
      <c r="W32" s="7">
        <v>8811</v>
      </c>
      <c r="Y32" s="7">
        <v>109</v>
      </c>
      <c r="Z32" s="7">
        <v>21255</v>
      </c>
      <c r="AA32" s="7">
        <v>47</v>
      </c>
      <c r="AB32" s="7">
        <v>8999.25</v>
      </c>
      <c r="AD32" s="7">
        <v>79</v>
      </c>
      <c r="AE32" s="7">
        <v>16590</v>
      </c>
      <c r="AF32" s="7">
        <v>37</v>
      </c>
      <c r="AG32" s="7">
        <v>7581</v>
      </c>
    </row>
    <row r="33" spans="1:33" x14ac:dyDescent="0.35">
      <c r="A33" s="19">
        <f>[2]Final!A29</f>
        <v>3413956</v>
      </c>
      <c r="B33" s="6" t="str">
        <f>[2]Final!B29</f>
        <v>Emmaus C of E/Catholic Primary</v>
      </c>
      <c r="E33" s="7">
        <v>60</v>
      </c>
      <c r="F33" s="7">
        <v>9900</v>
      </c>
      <c r="G33" s="7">
        <v>0</v>
      </c>
      <c r="H33" s="7">
        <v>0</v>
      </c>
      <c r="J33" s="7">
        <v>60</v>
      </c>
      <c r="K33" s="7">
        <v>11700</v>
      </c>
      <c r="L33" s="7">
        <v>0</v>
      </c>
      <c r="M33" s="7">
        <v>0</v>
      </c>
      <c r="O33" s="7">
        <v>59</v>
      </c>
      <c r="P33" s="7">
        <v>12390</v>
      </c>
      <c r="Q33" s="7">
        <v>0</v>
      </c>
      <c r="R33" s="7">
        <v>0</v>
      </c>
      <c r="T33" s="7">
        <v>52</v>
      </c>
      <c r="U33" s="7">
        <v>8580</v>
      </c>
      <c r="V33" s="7">
        <v>0</v>
      </c>
      <c r="W33" s="7">
        <v>0</v>
      </c>
      <c r="Y33" s="7">
        <v>52</v>
      </c>
      <c r="Z33" s="7">
        <v>10140</v>
      </c>
      <c r="AA33" s="7">
        <v>0</v>
      </c>
      <c r="AB33" s="7">
        <v>0</v>
      </c>
      <c r="AD33" s="7">
        <v>46</v>
      </c>
      <c r="AE33" s="7">
        <v>9660</v>
      </c>
      <c r="AF33" s="7">
        <v>0</v>
      </c>
      <c r="AG33" s="7">
        <v>0</v>
      </c>
    </row>
    <row r="34" spans="1:33" x14ac:dyDescent="0.35">
      <c r="A34" s="19">
        <f>[2]Final!A30</f>
        <v>3411003</v>
      </c>
      <c r="B34" s="6" t="str">
        <f>[2]Final!B30</f>
        <v>Everton Early Childhood Centre</v>
      </c>
      <c r="E34" s="7">
        <v>107</v>
      </c>
      <c r="F34" s="7">
        <v>17655</v>
      </c>
      <c r="G34" s="7">
        <v>42</v>
      </c>
      <c r="H34" s="7">
        <v>6930</v>
      </c>
      <c r="J34" s="7">
        <v>104</v>
      </c>
      <c r="K34" s="7">
        <v>20280</v>
      </c>
      <c r="L34" s="7">
        <v>40</v>
      </c>
      <c r="M34" s="7">
        <v>7800</v>
      </c>
      <c r="O34" s="7">
        <v>73</v>
      </c>
      <c r="P34" s="7">
        <v>15330</v>
      </c>
      <c r="Q34" s="7">
        <v>26</v>
      </c>
      <c r="R34" s="7">
        <v>5460</v>
      </c>
      <c r="T34" s="7">
        <v>79</v>
      </c>
      <c r="U34" s="7">
        <v>13035</v>
      </c>
      <c r="V34" s="7">
        <v>23</v>
      </c>
      <c r="W34" s="7">
        <v>3795</v>
      </c>
      <c r="Y34" s="7">
        <v>112</v>
      </c>
      <c r="Z34" s="7">
        <v>21840</v>
      </c>
      <c r="AA34" s="7">
        <v>30</v>
      </c>
      <c r="AB34" s="7">
        <v>5850</v>
      </c>
      <c r="AD34" s="7">
        <v>57</v>
      </c>
      <c r="AE34" s="7">
        <v>11970</v>
      </c>
      <c r="AF34" s="7">
        <v>14</v>
      </c>
      <c r="AG34" s="7">
        <v>2940</v>
      </c>
    </row>
    <row r="35" spans="1:33" x14ac:dyDescent="0.35">
      <c r="A35" s="19">
        <f>[2]Final!A31</f>
        <v>3413964</v>
      </c>
      <c r="B35" s="6" t="str">
        <f>[2]Final!B31</f>
        <v>FAITH PRIMARY SCHOOL</v>
      </c>
      <c r="E35" s="7">
        <v>19</v>
      </c>
      <c r="F35" s="7">
        <v>3135</v>
      </c>
      <c r="G35" s="7">
        <v>7</v>
      </c>
      <c r="H35" s="7">
        <v>1155</v>
      </c>
      <c r="J35" s="7">
        <v>24</v>
      </c>
      <c r="K35" s="7">
        <v>4680</v>
      </c>
      <c r="L35" s="7">
        <v>8</v>
      </c>
      <c r="M35" s="7">
        <v>1560</v>
      </c>
      <c r="O35" s="7">
        <v>15</v>
      </c>
      <c r="P35" s="7">
        <v>3150</v>
      </c>
      <c r="Q35" s="7">
        <v>5</v>
      </c>
      <c r="R35" s="7">
        <v>1050</v>
      </c>
      <c r="T35" s="7">
        <v>18</v>
      </c>
      <c r="U35" s="7">
        <v>2970</v>
      </c>
      <c r="V35" s="7">
        <v>4</v>
      </c>
      <c r="W35" s="7">
        <v>660</v>
      </c>
      <c r="Y35" s="7">
        <v>24</v>
      </c>
      <c r="Z35" s="7">
        <v>4680</v>
      </c>
      <c r="AA35" s="7">
        <v>3</v>
      </c>
      <c r="AB35" s="7">
        <v>585</v>
      </c>
      <c r="AD35" s="7">
        <v>10</v>
      </c>
      <c r="AE35" s="7">
        <v>2100</v>
      </c>
      <c r="AF35" s="7">
        <v>3</v>
      </c>
      <c r="AG35" s="7">
        <v>630</v>
      </c>
    </row>
    <row r="36" spans="1:33" x14ac:dyDescent="0.35">
      <c r="A36" s="19">
        <f>[2]Final!A32</f>
        <v>3412230</v>
      </c>
      <c r="B36" s="6" t="str">
        <f>[2]Final!B32</f>
        <v>FAZAKERLEY PRIMARY SCHOOL</v>
      </c>
      <c r="E36" s="7">
        <v>43</v>
      </c>
      <c r="F36" s="7">
        <v>7095</v>
      </c>
      <c r="G36" s="7">
        <v>15</v>
      </c>
      <c r="H36" s="7">
        <v>2475</v>
      </c>
      <c r="J36" s="7">
        <v>66</v>
      </c>
      <c r="K36" s="7">
        <v>12870</v>
      </c>
      <c r="L36" s="7">
        <v>26</v>
      </c>
      <c r="M36" s="7">
        <v>5070</v>
      </c>
      <c r="O36" s="7">
        <v>31</v>
      </c>
      <c r="P36" s="7">
        <v>6510</v>
      </c>
      <c r="Q36" s="7">
        <v>11</v>
      </c>
      <c r="R36" s="7">
        <v>2310</v>
      </c>
      <c r="T36" s="7">
        <v>49</v>
      </c>
      <c r="U36" s="7">
        <v>8085</v>
      </c>
      <c r="V36" s="7">
        <v>15</v>
      </c>
      <c r="W36" s="7">
        <v>2475</v>
      </c>
      <c r="Y36" s="7">
        <v>58</v>
      </c>
      <c r="Z36" s="7">
        <v>11310</v>
      </c>
      <c r="AA36" s="7">
        <v>15</v>
      </c>
      <c r="AB36" s="7">
        <v>2925</v>
      </c>
      <c r="AD36" s="7">
        <v>38</v>
      </c>
      <c r="AE36" s="7">
        <v>7980</v>
      </c>
      <c r="AF36" s="7">
        <v>9</v>
      </c>
      <c r="AG36" s="7">
        <v>1890</v>
      </c>
    </row>
    <row r="37" spans="1:33" x14ac:dyDescent="0.35">
      <c r="A37" s="19">
        <f>[2]Final!A33</f>
        <v>3413022</v>
      </c>
      <c r="B37" s="6" t="str">
        <f>[2]Final!B33</f>
        <v>FLORENCE MELLY COMMUNITY PRIM</v>
      </c>
      <c r="E37" s="7">
        <v>51</v>
      </c>
      <c r="F37" s="7">
        <v>8415</v>
      </c>
      <c r="G37" s="7">
        <v>0</v>
      </c>
      <c r="H37" s="7">
        <v>0</v>
      </c>
      <c r="J37" s="7">
        <v>52</v>
      </c>
      <c r="K37" s="7">
        <v>10140</v>
      </c>
      <c r="L37" s="7">
        <v>0</v>
      </c>
      <c r="M37" s="7">
        <v>0</v>
      </c>
      <c r="O37" s="7">
        <v>38</v>
      </c>
      <c r="P37" s="7">
        <v>7980</v>
      </c>
      <c r="Q37" s="7">
        <v>0</v>
      </c>
      <c r="R37" s="7">
        <v>0</v>
      </c>
      <c r="T37" s="7">
        <v>39</v>
      </c>
      <c r="U37" s="7">
        <v>6435</v>
      </c>
      <c r="V37" s="7">
        <v>10</v>
      </c>
      <c r="W37" s="7">
        <v>1650</v>
      </c>
      <c r="Y37" s="7">
        <v>52</v>
      </c>
      <c r="Z37" s="7">
        <v>10140</v>
      </c>
      <c r="AA37" s="7">
        <v>0</v>
      </c>
      <c r="AB37" s="7">
        <v>0</v>
      </c>
      <c r="AD37" s="7">
        <v>40</v>
      </c>
      <c r="AE37" s="7">
        <v>8400</v>
      </c>
      <c r="AF37" s="7">
        <v>10</v>
      </c>
      <c r="AG37" s="7">
        <v>2100</v>
      </c>
    </row>
    <row r="38" spans="1:33" x14ac:dyDescent="0.35">
      <c r="A38" s="19">
        <f>[2]Final!A34</f>
        <v>3412222</v>
      </c>
      <c r="B38" s="6" t="str">
        <f>[2]Final!B34</f>
        <v>FOUR OAKS PRIMARY SCHOOL</v>
      </c>
      <c r="E38" s="7">
        <v>35</v>
      </c>
      <c r="F38" s="7">
        <v>5775</v>
      </c>
      <c r="G38" s="7">
        <v>7</v>
      </c>
      <c r="H38" s="7">
        <v>1155</v>
      </c>
      <c r="J38" s="7">
        <v>44</v>
      </c>
      <c r="K38" s="7">
        <v>8580</v>
      </c>
      <c r="L38" s="7">
        <v>8</v>
      </c>
      <c r="M38" s="7">
        <v>1560</v>
      </c>
      <c r="O38" s="7">
        <v>23</v>
      </c>
      <c r="P38" s="7">
        <v>4830</v>
      </c>
      <c r="Q38" s="7">
        <v>3</v>
      </c>
      <c r="R38" s="7">
        <v>630</v>
      </c>
      <c r="T38" s="7">
        <v>38</v>
      </c>
      <c r="U38" s="7">
        <v>6270</v>
      </c>
      <c r="V38" s="7">
        <v>6</v>
      </c>
      <c r="W38" s="7">
        <v>990</v>
      </c>
      <c r="Y38" s="7">
        <v>42</v>
      </c>
      <c r="Z38" s="7">
        <v>8190</v>
      </c>
      <c r="AA38" s="7">
        <v>5</v>
      </c>
      <c r="AB38" s="7">
        <v>975</v>
      </c>
      <c r="AD38" s="7">
        <v>29</v>
      </c>
      <c r="AE38" s="7">
        <v>6090</v>
      </c>
      <c r="AF38" s="7">
        <v>6</v>
      </c>
      <c r="AG38" s="7">
        <v>1260</v>
      </c>
    </row>
    <row r="39" spans="1:33" x14ac:dyDescent="0.35">
      <c r="A39" s="19">
        <f>[2]Final!A35</f>
        <v>3412040</v>
      </c>
      <c r="B39" s="6" t="str">
        <f>[2]Final!B35</f>
        <v>Garston CE</v>
      </c>
      <c r="E39" s="7">
        <v>17</v>
      </c>
      <c r="F39" s="7">
        <v>2805</v>
      </c>
      <c r="G39" s="7">
        <v>2</v>
      </c>
      <c r="H39" s="7">
        <v>330</v>
      </c>
      <c r="J39" s="7">
        <v>27</v>
      </c>
      <c r="K39" s="7">
        <v>5265</v>
      </c>
      <c r="L39" s="7">
        <v>1</v>
      </c>
      <c r="M39" s="7">
        <v>195</v>
      </c>
      <c r="O39" s="7">
        <v>15</v>
      </c>
      <c r="P39" s="7">
        <v>3150</v>
      </c>
      <c r="Q39" s="7">
        <v>5</v>
      </c>
      <c r="R39" s="7">
        <v>1050</v>
      </c>
      <c r="T39" s="7">
        <v>27</v>
      </c>
      <c r="U39" s="7">
        <v>4455</v>
      </c>
      <c r="V39" s="7">
        <v>6</v>
      </c>
      <c r="W39" s="7">
        <v>924</v>
      </c>
      <c r="Y39" s="7">
        <v>27</v>
      </c>
      <c r="Z39" s="7">
        <v>5265</v>
      </c>
      <c r="AA39" s="7">
        <v>1</v>
      </c>
      <c r="AB39" s="7">
        <v>195</v>
      </c>
      <c r="AD39" s="7">
        <v>20</v>
      </c>
      <c r="AE39" s="7">
        <v>3990</v>
      </c>
      <c r="AF39" s="7">
        <v>2</v>
      </c>
      <c r="AG39" s="7">
        <v>420</v>
      </c>
    </row>
    <row r="40" spans="1:33" x14ac:dyDescent="0.35">
      <c r="A40" s="19">
        <f>[2]Final!A36</f>
        <v>3412064</v>
      </c>
      <c r="B40" s="6" t="str">
        <f>[2]Final!B36</f>
        <v>GILMOUR SOUTHBANK INFANTS</v>
      </c>
      <c r="E40" s="7">
        <v>52</v>
      </c>
      <c r="F40" s="7">
        <v>8580</v>
      </c>
      <c r="G40" s="7">
        <v>0</v>
      </c>
      <c r="H40" s="7">
        <v>0</v>
      </c>
      <c r="J40" s="7">
        <v>52</v>
      </c>
      <c r="K40" s="7">
        <v>10140</v>
      </c>
      <c r="L40" s="7">
        <v>0</v>
      </c>
      <c r="M40" s="7">
        <v>0</v>
      </c>
      <c r="O40" s="7">
        <v>52</v>
      </c>
      <c r="P40" s="7">
        <v>10920</v>
      </c>
      <c r="Q40" s="7">
        <v>0</v>
      </c>
      <c r="R40" s="7">
        <v>0</v>
      </c>
      <c r="T40" s="7">
        <v>41</v>
      </c>
      <c r="U40" s="7">
        <v>6765</v>
      </c>
      <c r="V40" s="7">
        <v>0</v>
      </c>
      <c r="W40" s="7">
        <v>0</v>
      </c>
      <c r="Y40" s="7">
        <v>51</v>
      </c>
      <c r="Z40" s="7">
        <v>9945</v>
      </c>
      <c r="AA40" s="7">
        <v>0</v>
      </c>
      <c r="AB40" s="7">
        <v>0</v>
      </c>
      <c r="AD40" s="7">
        <v>39</v>
      </c>
      <c r="AE40" s="7">
        <v>8190</v>
      </c>
      <c r="AF40" s="7">
        <v>0</v>
      </c>
      <c r="AG40" s="7">
        <v>0</v>
      </c>
    </row>
    <row r="41" spans="1:33" x14ac:dyDescent="0.35">
      <c r="A41" s="19">
        <f>[2]Final!A37</f>
        <v>3412235</v>
      </c>
      <c r="B41" s="6" t="str">
        <f>[2]Final!B37</f>
        <v>Greenbank Primary School</v>
      </c>
      <c r="E41" s="7">
        <v>33</v>
      </c>
      <c r="F41" s="7">
        <v>5445</v>
      </c>
      <c r="G41" s="7">
        <v>3</v>
      </c>
      <c r="H41" s="7">
        <v>495</v>
      </c>
      <c r="J41" s="7">
        <v>46</v>
      </c>
      <c r="K41" s="7">
        <v>8970</v>
      </c>
      <c r="L41" s="7">
        <v>15</v>
      </c>
      <c r="M41" s="7">
        <v>2925</v>
      </c>
      <c r="O41" s="7">
        <v>29</v>
      </c>
      <c r="P41" s="7">
        <v>6090</v>
      </c>
      <c r="Q41" s="7">
        <v>6</v>
      </c>
      <c r="R41" s="7">
        <v>1260</v>
      </c>
      <c r="T41" s="7">
        <v>37</v>
      </c>
      <c r="U41" s="7">
        <v>6105</v>
      </c>
      <c r="V41" s="7">
        <v>9</v>
      </c>
      <c r="W41" s="7">
        <v>1485</v>
      </c>
      <c r="Y41" s="7">
        <v>45</v>
      </c>
      <c r="Z41" s="7">
        <v>8775</v>
      </c>
      <c r="AA41" s="7">
        <v>6</v>
      </c>
      <c r="AB41" s="7">
        <v>1170</v>
      </c>
      <c r="AD41" s="7">
        <v>30</v>
      </c>
      <c r="AE41" s="7">
        <v>6300</v>
      </c>
      <c r="AF41" s="7">
        <v>9</v>
      </c>
      <c r="AG41" s="7">
        <v>1890</v>
      </c>
    </row>
    <row r="42" spans="1:33" x14ac:dyDescent="0.35">
      <c r="A42" s="19">
        <f>[2]Final!A38</f>
        <v>3412214</v>
      </c>
      <c r="B42" s="6" t="str">
        <f>[2]Final!B38</f>
        <v>Gwladys Street Primary/Nursery</v>
      </c>
      <c r="E42" s="7">
        <v>32</v>
      </c>
      <c r="F42" s="7">
        <v>5181</v>
      </c>
      <c r="G42" s="7">
        <v>0</v>
      </c>
      <c r="H42" s="7">
        <v>0</v>
      </c>
      <c r="J42" s="7">
        <v>58</v>
      </c>
      <c r="K42" s="7">
        <v>11310</v>
      </c>
      <c r="L42" s="7">
        <v>0</v>
      </c>
      <c r="M42" s="7">
        <v>0</v>
      </c>
      <c r="O42" s="7">
        <v>30</v>
      </c>
      <c r="P42" s="7">
        <v>6174</v>
      </c>
      <c r="Q42" s="7">
        <v>0</v>
      </c>
      <c r="R42" s="7">
        <v>0</v>
      </c>
      <c r="T42" s="7">
        <v>49</v>
      </c>
      <c r="U42" s="7">
        <v>8085</v>
      </c>
      <c r="V42" s="7">
        <v>6</v>
      </c>
      <c r="W42" s="7">
        <v>990</v>
      </c>
      <c r="Y42" s="7">
        <v>32</v>
      </c>
      <c r="Z42" s="7">
        <v>6123</v>
      </c>
      <c r="AA42" s="7">
        <v>0</v>
      </c>
      <c r="AB42" s="7">
        <v>0</v>
      </c>
      <c r="AD42" s="7">
        <v>32</v>
      </c>
      <c r="AE42" s="7">
        <v>6720</v>
      </c>
      <c r="AF42" s="7">
        <v>5</v>
      </c>
      <c r="AG42" s="7">
        <v>1050</v>
      </c>
    </row>
    <row r="43" spans="1:33" x14ac:dyDescent="0.35">
      <c r="A43" s="19">
        <f>[2]Final!A39</f>
        <v>3412030</v>
      </c>
      <c r="B43" s="6" t="str">
        <f>[2]Final!B39</f>
        <v>Heygreen Community Primary School</v>
      </c>
      <c r="E43" s="7">
        <v>38</v>
      </c>
      <c r="F43" s="7">
        <v>6270</v>
      </c>
      <c r="G43" s="7">
        <v>4</v>
      </c>
      <c r="H43" s="7">
        <v>660</v>
      </c>
      <c r="J43" s="7">
        <v>35</v>
      </c>
      <c r="K43" s="7">
        <v>6825</v>
      </c>
      <c r="L43" s="7">
        <v>4</v>
      </c>
      <c r="M43" s="7">
        <v>780</v>
      </c>
      <c r="O43" s="7">
        <v>30</v>
      </c>
      <c r="P43" s="7">
        <v>6300</v>
      </c>
      <c r="Q43" s="7">
        <v>2</v>
      </c>
      <c r="R43" s="7">
        <v>420</v>
      </c>
      <c r="T43" s="7">
        <v>39</v>
      </c>
      <c r="U43" s="7">
        <v>6435</v>
      </c>
      <c r="V43" s="7">
        <v>4</v>
      </c>
      <c r="W43" s="7">
        <v>660</v>
      </c>
      <c r="Y43" s="7">
        <v>39</v>
      </c>
      <c r="Z43" s="7">
        <v>7605</v>
      </c>
      <c r="AA43" s="7">
        <v>3</v>
      </c>
      <c r="AB43" s="7">
        <v>585</v>
      </c>
      <c r="AD43" s="7">
        <v>33</v>
      </c>
      <c r="AE43" s="7">
        <v>6930</v>
      </c>
      <c r="AF43" s="7">
        <v>3</v>
      </c>
      <c r="AG43" s="7">
        <v>630</v>
      </c>
    </row>
    <row r="44" spans="1:33" x14ac:dyDescent="0.35">
      <c r="A44" s="19">
        <f>[2]Final!A40</f>
        <v>3413512</v>
      </c>
      <c r="B44" s="6" t="str">
        <f>[2]Final!B40</f>
        <v>Holy Cross Catholic</v>
      </c>
      <c r="E44" s="7">
        <v>28</v>
      </c>
      <c r="F44" s="7">
        <v>4620</v>
      </c>
      <c r="G44" s="7">
        <v>2</v>
      </c>
      <c r="H44" s="7">
        <v>330</v>
      </c>
      <c r="J44" s="7">
        <v>27</v>
      </c>
      <c r="K44" s="7">
        <v>5265</v>
      </c>
      <c r="L44" s="7">
        <v>3</v>
      </c>
      <c r="M44" s="7">
        <v>585</v>
      </c>
      <c r="O44" s="7">
        <v>20</v>
      </c>
      <c r="P44" s="7">
        <v>4200</v>
      </c>
      <c r="Q44" s="7">
        <v>3</v>
      </c>
      <c r="R44" s="7">
        <v>630</v>
      </c>
      <c r="T44" s="7">
        <v>26</v>
      </c>
      <c r="U44" s="7">
        <v>4290</v>
      </c>
      <c r="V44" s="7">
        <v>4</v>
      </c>
      <c r="W44" s="7">
        <v>660</v>
      </c>
      <c r="Y44" s="7">
        <v>26</v>
      </c>
      <c r="Z44" s="7">
        <v>5070</v>
      </c>
      <c r="AA44" s="7">
        <v>6</v>
      </c>
      <c r="AB44" s="7">
        <v>1170</v>
      </c>
      <c r="AD44" s="7">
        <v>23</v>
      </c>
      <c r="AE44" s="7">
        <v>4830</v>
      </c>
      <c r="AF44" s="7">
        <v>3</v>
      </c>
      <c r="AG44" s="7">
        <v>630</v>
      </c>
    </row>
    <row r="45" spans="1:33" x14ac:dyDescent="0.35">
      <c r="A45" s="19">
        <f>[2]Final!A41</f>
        <v>3412176</v>
      </c>
      <c r="B45" s="6" t="str">
        <f>[2]Final!B41</f>
        <v>Holy Family</v>
      </c>
      <c r="E45" s="7">
        <v>14</v>
      </c>
      <c r="F45" s="7">
        <v>2310</v>
      </c>
      <c r="G45" s="7">
        <v>0</v>
      </c>
      <c r="H45" s="7">
        <v>0</v>
      </c>
      <c r="J45" s="7">
        <v>15</v>
      </c>
      <c r="K45" s="7">
        <v>2925</v>
      </c>
      <c r="L45" s="7">
        <v>0</v>
      </c>
      <c r="M45" s="7">
        <v>0</v>
      </c>
      <c r="O45" s="7">
        <v>10</v>
      </c>
      <c r="P45" s="7">
        <v>2100</v>
      </c>
      <c r="Q45" s="7">
        <v>0</v>
      </c>
      <c r="R45" s="7">
        <v>0</v>
      </c>
      <c r="T45" s="7">
        <v>15</v>
      </c>
      <c r="U45" s="7">
        <v>2475</v>
      </c>
      <c r="V45" s="7">
        <v>0</v>
      </c>
      <c r="W45" s="7">
        <v>0</v>
      </c>
      <c r="Y45" s="7">
        <v>21</v>
      </c>
      <c r="Z45" s="7">
        <v>4095</v>
      </c>
      <c r="AA45" s="7">
        <v>0</v>
      </c>
      <c r="AB45" s="7">
        <v>0</v>
      </c>
      <c r="AD45" s="7">
        <v>14</v>
      </c>
      <c r="AE45" s="7">
        <v>2940</v>
      </c>
      <c r="AF45" s="7">
        <v>0</v>
      </c>
      <c r="AG45" s="7">
        <v>0</v>
      </c>
    </row>
    <row r="46" spans="1:33" x14ac:dyDescent="0.35">
      <c r="A46" s="19">
        <f>[2]Final!A42</f>
        <v>3413513</v>
      </c>
      <c r="B46" s="6" t="str">
        <f>[2]Final!B42</f>
        <v>Holy Name Catholic Prim School</v>
      </c>
      <c r="E46" s="7">
        <v>30</v>
      </c>
      <c r="F46" s="7">
        <v>4950</v>
      </c>
      <c r="G46" s="7">
        <v>14</v>
      </c>
      <c r="H46" s="7">
        <v>2310</v>
      </c>
      <c r="J46" s="7">
        <v>40</v>
      </c>
      <c r="K46" s="7">
        <v>7800</v>
      </c>
      <c r="L46" s="7">
        <v>0</v>
      </c>
      <c r="M46" s="7">
        <v>0</v>
      </c>
      <c r="O46" s="7">
        <v>26</v>
      </c>
      <c r="P46" s="7">
        <v>5460</v>
      </c>
      <c r="Q46" s="7">
        <v>13</v>
      </c>
      <c r="R46" s="7">
        <v>2730</v>
      </c>
      <c r="T46" s="7">
        <v>27</v>
      </c>
      <c r="U46" s="7">
        <v>4455</v>
      </c>
      <c r="V46" s="7">
        <v>22</v>
      </c>
      <c r="W46" s="7">
        <v>3630</v>
      </c>
      <c r="Y46" s="7">
        <v>29</v>
      </c>
      <c r="Z46" s="7">
        <v>5655</v>
      </c>
      <c r="AA46" s="7">
        <v>18</v>
      </c>
      <c r="AB46" s="7">
        <v>3510</v>
      </c>
      <c r="AD46" s="7">
        <v>23</v>
      </c>
      <c r="AE46" s="7">
        <v>4830</v>
      </c>
      <c r="AF46" s="7">
        <v>14</v>
      </c>
      <c r="AG46" s="7">
        <v>2940</v>
      </c>
    </row>
    <row r="47" spans="1:33" x14ac:dyDescent="0.35">
      <c r="A47" s="19">
        <f>[2]Final!A43</f>
        <v>3413514</v>
      </c>
      <c r="B47" s="6" t="str">
        <f>[2]Final!B43</f>
        <v>Holy Trinity RC Primary School</v>
      </c>
      <c r="E47" s="7">
        <v>29</v>
      </c>
      <c r="F47" s="7">
        <v>4785</v>
      </c>
      <c r="G47" s="7">
        <v>15</v>
      </c>
      <c r="H47" s="7">
        <v>2475</v>
      </c>
      <c r="J47" s="7">
        <v>37</v>
      </c>
      <c r="K47" s="7">
        <v>7215</v>
      </c>
      <c r="L47" s="7">
        <v>0</v>
      </c>
      <c r="M47" s="7">
        <v>0</v>
      </c>
      <c r="O47" s="7">
        <v>26</v>
      </c>
      <c r="P47" s="7">
        <v>5460</v>
      </c>
      <c r="Q47" s="7">
        <v>12</v>
      </c>
      <c r="R47" s="7">
        <v>2520</v>
      </c>
      <c r="T47" s="7">
        <v>18</v>
      </c>
      <c r="U47" s="7">
        <v>2970</v>
      </c>
      <c r="V47" s="7">
        <v>2</v>
      </c>
      <c r="W47" s="7">
        <v>330</v>
      </c>
      <c r="Y47" s="7">
        <v>33</v>
      </c>
      <c r="Z47" s="7">
        <v>6435</v>
      </c>
      <c r="AA47" s="7">
        <v>10</v>
      </c>
      <c r="AB47" s="7">
        <v>1950</v>
      </c>
      <c r="AD47" s="7">
        <v>9</v>
      </c>
      <c r="AE47" s="7">
        <v>1890</v>
      </c>
      <c r="AF47" s="7">
        <v>2</v>
      </c>
      <c r="AG47" s="7">
        <v>420</v>
      </c>
    </row>
    <row r="48" spans="1:33" x14ac:dyDescent="0.35">
      <c r="A48" s="19">
        <f>[2]Final!A44</f>
        <v>3412242</v>
      </c>
      <c r="B48" s="6" t="str">
        <f>[2]Final!B44</f>
        <v>Kensington Community Primary School</v>
      </c>
      <c r="E48" s="7">
        <v>38</v>
      </c>
      <c r="F48" s="7">
        <v>6270</v>
      </c>
      <c r="G48" s="7">
        <v>1</v>
      </c>
      <c r="H48" s="7">
        <v>165</v>
      </c>
      <c r="J48" s="7">
        <v>51</v>
      </c>
      <c r="K48" s="7">
        <v>9945</v>
      </c>
      <c r="L48" s="7">
        <v>5</v>
      </c>
      <c r="M48" s="7">
        <v>975</v>
      </c>
      <c r="O48" s="7">
        <v>31</v>
      </c>
      <c r="P48" s="7">
        <v>6510</v>
      </c>
      <c r="Q48" s="7">
        <v>0</v>
      </c>
      <c r="R48" s="7">
        <v>0</v>
      </c>
      <c r="T48" s="7">
        <v>31</v>
      </c>
      <c r="U48" s="7">
        <v>5115</v>
      </c>
      <c r="V48" s="7">
        <v>5</v>
      </c>
      <c r="W48" s="7">
        <v>825</v>
      </c>
      <c r="Y48" s="7">
        <v>44</v>
      </c>
      <c r="Z48" s="7">
        <v>8580</v>
      </c>
      <c r="AA48" s="7">
        <v>3</v>
      </c>
      <c r="AB48" s="7">
        <v>585</v>
      </c>
      <c r="AD48" s="7">
        <v>20</v>
      </c>
      <c r="AE48" s="7">
        <v>4200</v>
      </c>
      <c r="AF48" s="7">
        <v>2</v>
      </c>
      <c r="AG48" s="7">
        <v>420</v>
      </c>
    </row>
    <row r="49" spans="1:33" x14ac:dyDescent="0.35">
      <c r="A49" s="19">
        <f>[2]Final!A45</f>
        <v>3412229</v>
      </c>
      <c r="B49" s="6" t="str">
        <f>[2]Final!B45</f>
        <v>KINGSLEY COMMUNITY SCHOOL</v>
      </c>
      <c r="E49" s="7">
        <v>51</v>
      </c>
      <c r="F49" s="7">
        <v>8415</v>
      </c>
      <c r="G49" s="7">
        <v>0</v>
      </c>
      <c r="H49" s="7">
        <v>0</v>
      </c>
      <c r="J49" s="7">
        <v>68</v>
      </c>
      <c r="K49" s="7">
        <v>13260</v>
      </c>
      <c r="L49" s="7">
        <v>0</v>
      </c>
      <c r="M49" s="7">
        <v>0</v>
      </c>
      <c r="O49" s="7">
        <v>40</v>
      </c>
      <c r="P49" s="7">
        <v>8400</v>
      </c>
      <c r="Q49" s="7">
        <v>0</v>
      </c>
      <c r="R49" s="7">
        <v>0</v>
      </c>
      <c r="T49" s="7">
        <v>57</v>
      </c>
      <c r="U49" s="7">
        <v>9405</v>
      </c>
      <c r="V49" s="7">
        <v>0</v>
      </c>
      <c r="W49" s="7">
        <v>0</v>
      </c>
      <c r="Y49" s="7">
        <v>57</v>
      </c>
      <c r="Z49" s="7">
        <v>11115</v>
      </c>
      <c r="AA49" s="7">
        <v>0</v>
      </c>
      <c r="AB49" s="7">
        <v>0</v>
      </c>
      <c r="AD49" s="7">
        <v>42</v>
      </c>
      <c r="AE49" s="7">
        <v>8820</v>
      </c>
      <c r="AF49" s="7">
        <v>0</v>
      </c>
      <c r="AG49" s="7">
        <v>0</v>
      </c>
    </row>
    <row r="50" spans="1:33" x14ac:dyDescent="0.35">
      <c r="A50" s="19">
        <f>[2]Final!A46</f>
        <v>3412232</v>
      </c>
      <c r="B50" s="6" t="str">
        <f>[2]Final!B46</f>
        <v>KIRKDALE ST.LAWRENCE CofE</v>
      </c>
      <c r="E50" s="7">
        <v>21</v>
      </c>
      <c r="F50" s="7">
        <v>3465</v>
      </c>
      <c r="G50" s="7">
        <v>0</v>
      </c>
      <c r="H50" s="7">
        <v>0</v>
      </c>
      <c r="J50" s="7">
        <v>25</v>
      </c>
      <c r="K50" s="7">
        <v>4875</v>
      </c>
      <c r="L50" s="7">
        <v>0</v>
      </c>
      <c r="M50" s="7">
        <v>0</v>
      </c>
      <c r="O50" s="7">
        <v>18</v>
      </c>
      <c r="P50" s="7">
        <v>3780</v>
      </c>
      <c r="Q50" s="7">
        <v>0</v>
      </c>
      <c r="R50" s="7">
        <v>0</v>
      </c>
      <c r="T50" s="7">
        <v>19</v>
      </c>
      <c r="U50" s="7">
        <v>3135</v>
      </c>
      <c r="V50" s="7">
        <v>0</v>
      </c>
      <c r="W50" s="7">
        <v>0</v>
      </c>
      <c r="Y50" s="7">
        <v>24</v>
      </c>
      <c r="Z50" s="7">
        <v>4680</v>
      </c>
      <c r="AA50" s="7">
        <v>0</v>
      </c>
      <c r="AB50" s="7">
        <v>0</v>
      </c>
      <c r="AD50" s="7">
        <v>12</v>
      </c>
      <c r="AE50" s="7">
        <v>2520</v>
      </c>
      <c r="AF50" s="7">
        <v>0</v>
      </c>
      <c r="AG50" s="7">
        <v>0</v>
      </c>
    </row>
    <row r="51" spans="1:33" x14ac:dyDescent="0.35">
      <c r="A51" s="19">
        <f>[2]Final!A47</f>
        <v>3412086</v>
      </c>
      <c r="B51" s="6" t="str">
        <f>[2]Final!B47</f>
        <v>Knotty Ash CP JMI School</v>
      </c>
      <c r="E51" s="7">
        <v>25</v>
      </c>
      <c r="F51" s="7">
        <v>4125</v>
      </c>
      <c r="G51" s="7">
        <v>14</v>
      </c>
      <c r="H51" s="7">
        <v>2310</v>
      </c>
      <c r="J51" s="7">
        <v>28</v>
      </c>
      <c r="K51" s="7">
        <v>5460</v>
      </c>
      <c r="L51" s="7">
        <v>14</v>
      </c>
      <c r="M51" s="7">
        <v>2730</v>
      </c>
      <c r="O51" s="7">
        <v>20</v>
      </c>
      <c r="P51" s="7">
        <v>4200</v>
      </c>
      <c r="Q51" s="7">
        <v>10</v>
      </c>
      <c r="R51" s="7">
        <v>2100</v>
      </c>
      <c r="T51" s="7">
        <v>31</v>
      </c>
      <c r="U51" s="7">
        <v>5115</v>
      </c>
      <c r="V51" s="7">
        <v>12</v>
      </c>
      <c r="W51" s="7">
        <v>1980</v>
      </c>
      <c r="Y51" s="7">
        <v>35</v>
      </c>
      <c r="Z51" s="7">
        <v>6825</v>
      </c>
      <c r="AA51" s="7">
        <v>12</v>
      </c>
      <c r="AB51" s="7">
        <v>2340</v>
      </c>
      <c r="AD51" s="7">
        <v>24</v>
      </c>
      <c r="AE51" s="7">
        <v>5040</v>
      </c>
      <c r="AF51" s="7">
        <v>9</v>
      </c>
      <c r="AG51" s="7">
        <v>1890</v>
      </c>
    </row>
    <row r="52" spans="1:33" x14ac:dyDescent="0.35">
      <c r="A52" s="19">
        <f>[2]Final!A48</f>
        <v>3412221</v>
      </c>
      <c r="B52" s="6" t="str">
        <f>[2]Final!B48</f>
        <v>LAWRENCE COMMUNITY PRIMARY SCH</v>
      </c>
      <c r="E52" s="7">
        <v>43</v>
      </c>
      <c r="F52" s="7">
        <v>7095</v>
      </c>
      <c r="G52" s="7">
        <v>0</v>
      </c>
      <c r="H52" s="7">
        <v>0</v>
      </c>
      <c r="J52" s="7">
        <v>54</v>
      </c>
      <c r="K52" s="7">
        <v>10530</v>
      </c>
      <c r="L52" s="7">
        <v>0</v>
      </c>
      <c r="M52" s="7">
        <v>0</v>
      </c>
      <c r="O52" s="7">
        <v>33</v>
      </c>
      <c r="P52" s="7">
        <v>6930</v>
      </c>
      <c r="Q52" s="7">
        <v>0</v>
      </c>
      <c r="R52" s="7">
        <v>0</v>
      </c>
      <c r="T52" s="7">
        <v>27</v>
      </c>
      <c r="U52" s="7">
        <v>4455</v>
      </c>
      <c r="V52" s="7">
        <v>0</v>
      </c>
      <c r="W52" s="7">
        <v>0</v>
      </c>
      <c r="Y52" s="7">
        <v>41</v>
      </c>
      <c r="Z52" s="7">
        <v>7995</v>
      </c>
      <c r="AA52" s="7">
        <v>0</v>
      </c>
      <c r="AB52" s="7">
        <v>0</v>
      </c>
      <c r="AD52" s="7">
        <v>24</v>
      </c>
      <c r="AE52" s="7">
        <v>5040</v>
      </c>
      <c r="AF52" s="7">
        <v>0</v>
      </c>
      <c r="AG52" s="7">
        <v>0</v>
      </c>
    </row>
    <row r="53" spans="1:33" x14ac:dyDescent="0.35">
      <c r="A53" s="19">
        <f>[2]Final!A49</f>
        <v>3413021</v>
      </c>
      <c r="B53" s="6" t="str">
        <f>[2]Final!B49</f>
        <v>LEAMINGTON COMMUNITY PRIMARY</v>
      </c>
      <c r="E53" s="7">
        <v>121</v>
      </c>
      <c r="F53" s="7">
        <v>19965</v>
      </c>
      <c r="G53" s="7">
        <v>20</v>
      </c>
      <c r="H53" s="7">
        <v>3300</v>
      </c>
      <c r="J53" s="7">
        <v>158</v>
      </c>
      <c r="K53" s="7">
        <v>30810</v>
      </c>
      <c r="L53" s="7">
        <v>22</v>
      </c>
      <c r="M53" s="7">
        <v>4290</v>
      </c>
      <c r="O53" s="7">
        <v>85</v>
      </c>
      <c r="P53" s="7">
        <v>17850</v>
      </c>
      <c r="Q53" s="7">
        <v>14</v>
      </c>
      <c r="R53" s="7">
        <v>2940</v>
      </c>
      <c r="T53" s="7">
        <v>82</v>
      </c>
      <c r="U53" s="7">
        <v>13530</v>
      </c>
      <c r="V53" s="7">
        <v>15</v>
      </c>
      <c r="W53" s="7">
        <v>2475</v>
      </c>
      <c r="Y53" s="7">
        <v>135</v>
      </c>
      <c r="Z53" s="7">
        <v>26325</v>
      </c>
      <c r="AA53" s="7">
        <v>24</v>
      </c>
      <c r="AB53" s="7">
        <v>4680</v>
      </c>
      <c r="AD53" s="7">
        <v>75</v>
      </c>
      <c r="AE53" s="7">
        <v>15750</v>
      </c>
      <c r="AF53" s="7">
        <v>10</v>
      </c>
      <c r="AG53" s="7">
        <v>2100</v>
      </c>
    </row>
    <row r="54" spans="1:33" x14ac:dyDescent="0.35">
      <c r="A54" s="19">
        <f>[2]Final!A50</f>
        <v>3412093</v>
      </c>
      <c r="B54" s="6" t="str">
        <f>[2]Final!B50</f>
        <v>Lister C.P. Infants</v>
      </c>
      <c r="E54" s="7">
        <v>58</v>
      </c>
      <c r="F54" s="7">
        <v>9570</v>
      </c>
      <c r="G54" s="7">
        <v>18</v>
      </c>
      <c r="H54" s="7">
        <v>2970</v>
      </c>
      <c r="J54" s="7">
        <v>52</v>
      </c>
      <c r="K54" s="7">
        <v>10140</v>
      </c>
      <c r="L54" s="7">
        <v>13</v>
      </c>
      <c r="M54" s="7">
        <v>2535</v>
      </c>
      <c r="O54" s="7">
        <v>44</v>
      </c>
      <c r="P54" s="7">
        <v>9240</v>
      </c>
      <c r="Q54" s="7">
        <v>13</v>
      </c>
      <c r="R54" s="7">
        <v>2730</v>
      </c>
      <c r="T54" s="7">
        <v>40</v>
      </c>
      <c r="U54" s="7">
        <v>6600</v>
      </c>
      <c r="V54" s="7">
        <v>12</v>
      </c>
      <c r="W54" s="7">
        <v>1980</v>
      </c>
      <c r="Y54" s="7">
        <v>53</v>
      </c>
      <c r="Z54" s="7">
        <v>10335</v>
      </c>
      <c r="AA54" s="7">
        <v>20</v>
      </c>
      <c r="AB54" s="7">
        <v>3900</v>
      </c>
      <c r="AD54" s="7">
        <v>30</v>
      </c>
      <c r="AE54" s="7">
        <v>6300</v>
      </c>
      <c r="AF54" s="7">
        <v>9</v>
      </c>
      <c r="AG54" s="7">
        <v>1890</v>
      </c>
    </row>
    <row r="55" spans="1:33" x14ac:dyDescent="0.35">
      <c r="A55" s="19">
        <f>[2]Final!A51</f>
        <v>3412241</v>
      </c>
      <c r="B55" s="6" t="str">
        <f>[2]Final!B51</f>
        <v>LONGMOOR COMMUNITY PRIMARY SCHOOL</v>
      </c>
      <c r="E55" s="7">
        <v>55</v>
      </c>
      <c r="F55" s="7">
        <v>9075</v>
      </c>
      <c r="G55" s="7">
        <v>13</v>
      </c>
      <c r="H55" s="7">
        <v>2145</v>
      </c>
      <c r="J55" s="7">
        <v>62</v>
      </c>
      <c r="K55" s="7">
        <v>12090</v>
      </c>
      <c r="L55" s="7">
        <v>14</v>
      </c>
      <c r="M55" s="7">
        <v>2730</v>
      </c>
      <c r="O55" s="7">
        <v>45</v>
      </c>
      <c r="P55" s="7">
        <v>9450</v>
      </c>
      <c r="Q55" s="7">
        <v>13</v>
      </c>
      <c r="R55" s="7">
        <v>2730</v>
      </c>
      <c r="T55" s="7">
        <v>46</v>
      </c>
      <c r="U55" s="7">
        <v>7590</v>
      </c>
      <c r="V55" s="7">
        <v>15</v>
      </c>
      <c r="W55" s="7">
        <v>2475</v>
      </c>
      <c r="Y55" s="7">
        <v>63</v>
      </c>
      <c r="Z55" s="7">
        <v>12285</v>
      </c>
      <c r="AA55" s="7">
        <v>15</v>
      </c>
      <c r="AB55" s="7">
        <v>2925</v>
      </c>
      <c r="AD55" s="7">
        <v>34</v>
      </c>
      <c r="AE55" s="7">
        <v>7140</v>
      </c>
      <c r="AF55" s="7">
        <v>14</v>
      </c>
      <c r="AG55" s="7">
        <v>2940</v>
      </c>
    </row>
    <row r="56" spans="1:33" x14ac:dyDescent="0.35">
      <c r="A56" s="19">
        <f>[2]Final!A52</f>
        <v>3412226</v>
      </c>
      <c r="B56" s="6" t="str">
        <f>[2]Final!B52</f>
        <v>Mab Lane Primary</v>
      </c>
      <c r="E56" s="7">
        <v>34</v>
      </c>
      <c r="F56" s="7">
        <v>5610</v>
      </c>
      <c r="G56" s="7">
        <v>7</v>
      </c>
      <c r="H56" s="7">
        <v>1155</v>
      </c>
      <c r="J56" s="7">
        <v>56</v>
      </c>
      <c r="K56" s="7">
        <v>10335</v>
      </c>
      <c r="L56" s="7">
        <v>7</v>
      </c>
      <c r="M56" s="7">
        <v>1365</v>
      </c>
      <c r="O56" s="7">
        <v>31</v>
      </c>
      <c r="P56" s="7">
        <v>6510</v>
      </c>
      <c r="Q56" s="7">
        <v>3</v>
      </c>
      <c r="R56" s="7">
        <v>630</v>
      </c>
      <c r="T56" s="7">
        <v>36</v>
      </c>
      <c r="U56" s="7">
        <v>5940</v>
      </c>
      <c r="V56" s="7">
        <v>13</v>
      </c>
      <c r="W56" s="7">
        <v>2145</v>
      </c>
      <c r="Y56" s="7">
        <v>35</v>
      </c>
      <c r="Z56" s="7">
        <v>6825</v>
      </c>
      <c r="AA56" s="7">
        <v>9</v>
      </c>
      <c r="AB56" s="7">
        <v>1755</v>
      </c>
      <c r="AD56" s="7">
        <v>32</v>
      </c>
      <c r="AE56" s="7">
        <v>6720</v>
      </c>
      <c r="AF56" s="7">
        <v>9</v>
      </c>
      <c r="AG56" s="7">
        <v>1890</v>
      </c>
    </row>
    <row r="57" spans="1:33" x14ac:dyDescent="0.35">
      <c r="A57" s="19">
        <f>[2]Final!A53</f>
        <v>3412098</v>
      </c>
      <c r="B57" s="6" t="str">
        <f>[2]Final!B53</f>
        <v>Matthew Arnold Teaching School</v>
      </c>
      <c r="E57" s="7">
        <v>42</v>
      </c>
      <c r="F57" s="7">
        <v>6930</v>
      </c>
      <c r="G57" s="7">
        <v>0</v>
      </c>
      <c r="H57" s="7">
        <v>0</v>
      </c>
      <c r="J57" s="7">
        <v>49</v>
      </c>
      <c r="K57" s="7">
        <v>9555</v>
      </c>
      <c r="L57" s="7">
        <v>0</v>
      </c>
      <c r="M57" s="7">
        <v>0</v>
      </c>
      <c r="O57" s="7">
        <v>28</v>
      </c>
      <c r="P57" s="7">
        <v>5880</v>
      </c>
      <c r="Q57" s="7">
        <v>0</v>
      </c>
      <c r="R57" s="7">
        <v>0</v>
      </c>
      <c r="T57" s="7">
        <v>50</v>
      </c>
      <c r="U57" s="7">
        <v>8250</v>
      </c>
      <c r="V57" s="7">
        <v>0</v>
      </c>
      <c r="W57" s="7">
        <v>0</v>
      </c>
      <c r="Y57" s="7">
        <v>52</v>
      </c>
      <c r="Z57" s="7">
        <v>10140</v>
      </c>
      <c r="AA57" s="7">
        <v>0</v>
      </c>
      <c r="AB57" s="7">
        <v>0</v>
      </c>
      <c r="AD57" s="7">
        <v>40</v>
      </c>
      <c r="AE57" s="7">
        <v>8400</v>
      </c>
      <c r="AF57" s="7">
        <v>0</v>
      </c>
      <c r="AG57" s="7">
        <v>0</v>
      </c>
    </row>
    <row r="58" spans="1:33" x14ac:dyDescent="0.35">
      <c r="A58" s="19">
        <f>[2]Final!A54</f>
        <v>3412170</v>
      </c>
      <c r="B58" s="6" t="str">
        <f>[2]Final!B54</f>
        <v>MIDDLEFIELD COMMUNITY PRIMARY</v>
      </c>
      <c r="E58" s="7">
        <v>45</v>
      </c>
      <c r="F58" s="7">
        <v>7425</v>
      </c>
      <c r="G58" s="7">
        <v>0</v>
      </c>
      <c r="H58" s="7">
        <v>0</v>
      </c>
      <c r="J58" s="7">
        <v>48</v>
      </c>
      <c r="K58" s="7">
        <v>9360</v>
      </c>
      <c r="L58" s="7">
        <v>0</v>
      </c>
      <c r="M58" s="7">
        <v>0</v>
      </c>
      <c r="O58" s="7">
        <v>33</v>
      </c>
      <c r="P58" s="7">
        <v>6930</v>
      </c>
      <c r="Q58" s="7">
        <v>0</v>
      </c>
      <c r="R58" s="7">
        <v>0</v>
      </c>
      <c r="T58" s="7">
        <v>38</v>
      </c>
      <c r="U58" s="7">
        <v>6270</v>
      </c>
      <c r="V58" s="7">
        <v>0</v>
      </c>
      <c r="W58" s="7">
        <v>0</v>
      </c>
      <c r="Y58" s="7">
        <v>46</v>
      </c>
      <c r="Z58" s="7">
        <v>8970</v>
      </c>
      <c r="AA58" s="7">
        <v>0</v>
      </c>
      <c r="AB58" s="7">
        <v>0</v>
      </c>
      <c r="AD58" s="7">
        <v>28</v>
      </c>
      <c r="AE58" s="7">
        <v>5880</v>
      </c>
      <c r="AF58" s="7">
        <v>0</v>
      </c>
      <c r="AG58" s="7">
        <v>0</v>
      </c>
    </row>
    <row r="59" spans="1:33" x14ac:dyDescent="0.35">
      <c r="A59" s="19">
        <f>[2]Final!A55</f>
        <v>3412240</v>
      </c>
      <c r="B59" s="6" t="str">
        <f>[2]Final!B55</f>
        <v>MONKSDOWN PRIMARY SCHOOL</v>
      </c>
      <c r="E59" s="7">
        <v>43</v>
      </c>
      <c r="F59" s="7">
        <v>7095</v>
      </c>
      <c r="G59" s="7">
        <v>0</v>
      </c>
      <c r="H59" s="7">
        <v>0</v>
      </c>
      <c r="J59" s="7">
        <v>52</v>
      </c>
      <c r="K59" s="7">
        <v>10062</v>
      </c>
      <c r="L59" s="7">
        <v>0</v>
      </c>
      <c r="M59" s="7">
        <v>0</v>
      </c>
      <c r="O59" s="7">
        <v>41</v>
      </c>
      <c r="P59" s="7">
        <v>8610</v>
      </c>
      <c r="Q59" s="7">
        <v>0</v>
      </c>
      <c r="R59" s="7">
        <v>0</v>
      </c>
      <c r="T59" s="7">
        <v>38</v>
      </c>
      <c r="U59" s="7">
        <v>6270</v>
      </c>
      <c r="V59" s="7">
        <v>0</v>
      </c>
      <c r="W59" s="7">
        <v>0</v>
      </c>
      <c r="Y59" s="7">
        <v>34</v>
      </c>
      <c r="Z59" s="7">
        <v>6630</v>
      </c>
      <c r="AA59" s="7">
        <v>0</v>
      </c>
      <c r="AB59" s="7">
        <v>0</v>
      </c>
      <c r="AD59" s="7">
        <v>34</v>
      </c>
      <c r="AE59" s="7">
        <v>7140</v>
      </c>
      <c r="AF59" s="7">
        <v>0</v>
      </c>
      <c r="AG59" s="7">
        <v>0</v>
      </c>
    </row>
    <row r="60" spans="1:33" x14ac:dyDescent="0.35">
      <c r="A60" s="19">
        <f>[2]Final!A56</f>
        <v>3412223</v>
      </c>
      <c r="B60" s="6" t="str">
        <f>[2]Final!B56</f>
        <v>New Park Primary School</v>
      </c>
      <c r="E60" s="7">
        <v>63</v>
      </c>
      <c r="F60" s="7">
        <v>10395</v>
      </c>
      <c r="G60" s="7">
        <v>0</v>
      </c>
      <c r="H60" s="7">
        <v>0</v>
      </c>
      <c r="J60" s="7">
        <v>66</v>
      </c>
      <c r="K60" s="7">
        <v>12870</v>
      </c>
      <c r="L60" s="7">
        <v>0</v>
      </c>
      <c r="M60" s="7">
        <v>0</v>
      </c>
      <c r="O60" s="7">
        <v>50</v>
      </c>
      <c r="P60" s="7">
        <v>10500</v>
      </c>
      <c r="Q60" s="7">
        <v>0</v>
      </c>
      <c r="R60" s="7">
        <v>0</v>
      </c>
      <c r="T60" s="7">
        <v>50</v>
      </c>
      <c r="U60" s="7">
        <v>8250</v>
      </c>
      <c r="V60" s="7">
        <v>0</v>
      </c>
      <c r="W60" s="7">
        <v>0</v>
      </c>
      <c r="Y60" s="7">
        <v>64</v>
      </c>
      <c r="Z60" s="7">
        <v>12480</v>
      </c>
      <c r="AA60" s="7">
        <v>0</v>
      </c>
      <c r="AB60" s="7">
        <v>0</v>
      </c>
      <c r="AD60" s="7">
        <v>37</v>
      </c>
      <c r="AE60" s="7">
        <v>7770</v>
      </c>
      <c r="AF60" s="7">
        <v>0</v>
      </c>
      <c r="AG60" s="7">
        <v>0</v>
      </c>
    </row>
    <row r="61" spans="1:33" x14ac:dyDescent="0.35">
      <c r="A61" s="19">
        <f>[2]Final!A57</f>
        <v>3412199</v>
      </c>
      <c r="B61" s="6" t="str">
        <f>[2]Final!B57</f>
        <v>NORMAN PANNELL SCHOOL</v>
      </c>
      <c r="E61" s="7">
        <v>27</v>
      </c>
      <c r="F61" s="7">
        <v>4455</v>
      </c>
      <c r="G61" s="7">
        <v>9</v>
      </c>
      <c r="H61" s="7">
        <v>1485</v>
      </c>
      <c r="J61" s="7">
        <v>37</v>
      </c>
      <c r="K61" s="7">
        <v>7215</v>
      </c>
      <c r="L61" s="7">
        <v>23</v>
      </c>
      <c r="M61" s="7">
        <v>4485</v>
      </c>
      <c r="O61" s="7">
        <v>18</v>
      </c>
      <c r="P61" s="7">
        <v>3780</v>
      </c>
      <c r="Q61" s="7">
        <v>8</v>
      </c>
      <c r="R61" s="7">
        <v>1680</v>
      </c>
      <c r="T61" s="7">
        <v>22</v>
      </c>
      <c r="U61" s="7">
        <v>3630</v>
      </c>
      <c r="V61" s="7">
        <v>5</v>
      </c>
      <c r="W61" s="7">
        <v>825</v>
      </c>
      <c r="Y61" s="7">
        <v>37</v>
      </c>
      <c r="Z61" s="7">
        <v>7215</v>
      </c>
      <c r="AA61" s="7">
        <v>6</v>
      </c>
      <c r="AB61" s="7">
        <v>1170</v>
      </c>
      <c r="AD61" s="7">
        <v>15</v>
      </c>
      <c r="AE61" s="7">
        <v>3150</v>
      </c>
      <c r="AF61" s="7">
        <v>3</v>
      </c>
      <c r="AG61" s="7">
        <v>630</v>
      </c>
    </row>
    <row r="62" spans="1:33" x14ac:dyDescent="0.35">
      <c r="A62" s="19">
        <f>[2]Final!A58</f>
        <v>3412110</v>
      </c>
      <c r="B62" s="6" t="str">
        <f>[2]Final!B58</f>
        <v>Northcote CP JMI School</v>
      </c>
      <c r="E62" s="7">
        <v>42</v>
      </c>
      <c r="F62" s="7">
        <v>6930</v>
      </c>
      <c r="G62" s="7">
        <v>10</v>
      </c>
      <c r="H62" s="7">
        <v>1650</v>
      </c>
      <c r="J62" s="7">
        <v>43</v>
      </c>
      <c r="K62" s="7">
        <v>8385</v>
      </c>
      <c r="L62" s="7">
        <v>12</v>
      </c>
      <c r="M62" s="7">
        <v>2340</v>
      </c>
      <c r="O62" s="7">
        <v>40</v>
      </c>
      <c r="P62" s="7">
        <v>8400</v>
      </c>
      <c r="Q62" s="7">
        <v>11</v>
      </c>
      <c r="R62" s="7">
        <v>2310</v>
      </c>
      <c r="T62" s="7">
        <v>38</v>
      </c>
      <c r="U62" s="7">
        <v>6270</v>
      </c>
      <c r="V62" s="7">
        <v>7</v>
      </c>
      <c r="W62" s="7">
        <v>1155</v>
      </c>
      <c r="Y62" s="7">
        <v>42</v>
      </c>
      <c r="Z62" s="7">
        <v>8190</v>
      </c>
      <c r="AA62" s="7">
        <v>8</v>
      </c>
      <c r="AB62" s="7">
        <v>1560</v>
      </c>
      <c r="AD62" s="7">
        <v>35</v>
      </c>
      <c r="AE62" s="7">
        <v>7350</v>
      </c>
      <c r="AF62" s="7">
        <v>8</v>
      </c>
      <c r="AG62" s="7">
        <v>1680</v>
      </c>
    </row>
    <row r="63" spans="1:33" x14ac:dyDescent="0.35">
      <c r="A63" s="19">
        <f>[2]Final!A59</f>
        <v>3412113</v>
      </c>
      <c r="B63" s="6" t="str">
        <f>[2]Final!B59</f>
        <v>Northway Primary &amp; Nurs School</v>
      </c>
      <c r="E63" s="7">
        <v>46</v>
      </c>
      <c r="F63" s="7">
        <v>7293</v>
      </c>
      <c r="G63" s="7">
        <v>0</v>
      </c>
      <c r="H63" s="7">
        <v>0</v>
      </c>
      <c r="J63" s="7">
        <v>47</v>
      </c>
      <c r="K63" s="7">
        <v>8814</v>
      </c>
      <c r="L63" s="7">
        <v>0</v>
      </c>
      <c r="M63" s="7">
        <v>0</v>
      </c>
      <c r="O63" s="7">
        <v>37</v>
      </c>
      <c r="P63" s="7">
        <v>7392</v>
      </c>
      <c r="Q63" s="7">
        <v>0</v>
      </c>
      <c r="R63" s="7">
        <v>0</v>
      </c>
      <c r="T63" s="7">
        <v>39</v>
      </c>
      <c r="U63" s="7">
        <v>6171</v>
      </c>
      <c r="V63" s="7">
        <v>0</v>
      </c>
      <c r="W63" s="7">
        <v>0</v>
      </c>
      <c r="Y63" s="7">
        <v>36</v>
      </c>
      <c r="Z63" s="7">
        <v>6942</v>
      </c>
      <c r="AA63" s="7">
        <v>0</v>
      </c>
      <c r="AB63" s="7">
        <v>0</v>
      </c>
      <c r="AD63" s="7">
        <v>31</v>
      </c>
      <c r="AE63" s="7">
        <v>6258</v>
      </c>
      <c r="AF63" s="7">
        <v>0</v>
      </c>
      <c r="AG63" s="7">
        <v>0</v>
      </c>
    </row>
    <row r="64" spans="1:33" x14ac:dyDescent="0.35">
      <c r="A64" s="19">
        <f>[2]Final!A60</f>
        <v>3413960</v>
      </c>
      <c r="B64" s="6" t="str">
        <f>[2]Final!B60</f>
        <v>OUR LADY &amp; ST. PHILOMENA'S RC</v>
      </c>
      <c r="E64" s="7">
        <v>18</v>
      </c>
      <c r="F64" s="7">
        <v>594</v>
      </c>
      <c r="G64" s="7">
        <v>0</v>
      </c>
      <c r="H64" s="7">
        <v>0</v>
      </c>
      <c r="J64" s="7">
        <v>24</v>
      </c>
      <c r="K64" s="7">
        <v>4680</v>
      </c>
      <c r="L64" s="7">
        <v>0</v>
      </c>
      <c r="M64" s="7">
        <v>0</v>
      </c>
      <c r="O64" s="7">
        <v>14</v>
      </c>
      <c r="P64" s="7">
        <v>588</v>
      </c>
      <c r="Q64" s="7">
        <v>0</v>
      </c>
      <c r="R64" s="7">
        <v>0</v>
      </c>
      <c r="T64" s="7">
        <v>17</v>
      </c>
      <c r="U64" s="7">
        <v>2805</v>
      </c>
      <c r="V64" s="7">
        <v>0</v>
      </c>
      <c r="W64" s="7">
        <v>0</v>
      </c>
      <c r="Y64" s="7">
        <v>23</v>
      </c>
      <c r="Z64" s="7">
        <v>4485</v>
      </c>
      <c r="AA64" s="7">
        <v>0</v>
      </c>
      <c r="AB64" s="7">
        <v>0</v>
      </c>
      <c r="AD64" s="7">
        <v>11</v>
      </c>
      <c r="AE64" s="7">
        <v>2310</v>
      </c>
      <c r="AF64" s="7">
        <v>0</v>
      </c>
      <c r="AG64" s="7">
        <v>0</v>
      </c>
    </row>
    <row r="65" spans="1:33" x14ac:dyDescent="0.35">
      <c r="A65" s="19">
        <f>[2]Final!A61</f>
        <v>3413511</v>
      </c>
      <c r="B65" s="6" t="str">
        <f>[2]Final!B61</f>
        <v>Our Lady and St Swithin's Cath.</v>
      </c>
      <c r="E65" s="7">
        <v>21</v>
      </c>
      <c r="F65" s="7">
        <v>3465</v>
      </c>
      <c r="G65" s="7">
        <v>5</v>
      </c>
      <c r="H65" s="7">
        <v>825</v>
      </c>
      <c r="J65" s="7">
        <v>27</v>
      </c>
      <c r="K65" s="7">
        <v>5265</v>
      </c>
      <c r="L65" s="7">
        <v>7</v>
      </c>
      <c r="M65" s="7">
        <v>1365</v>
      </c>
      <c r="O65" s="7">
        <v>16</v>
      </c>
      <c r="P65" s="7">
        <v>3360</v>
      </c>
      <c r="Q65" s="7">
        <v>5</v>
      </c>
      <c r="R65" s="7">
        <v>1050</v>
      </c>
      <c r="T65" s="7">
        <v>16</v>
      </c>
      <c r="U65" s="7">
        <v>2640</v>
      </c>
      <c r="V65" s="7">
        <v>5</v>
      </c>
      <c r="W65" s="7">
        <v>825</v>
      </c>
      <c r="Y65" s="7">
        <v>26</v>
      </c>
      <c r="Z65" s="7">
        <v>5070</v>
      </c>
      <c r="AA65" s="7">
        <v>7</v>
      </c>
      <c r="AB65" s="7">
        <v>1365</v>
      </c>
      <c r="AD65" s="7">
        <v>13</v>
      </c>
      <c r="AE65" s="7">
        <v>2730</v>
      </c>
      <c r="AF65" s="7">
        <v>3</v>
      </c>
      <c r="AG65" s="7">
        <v>630</v>
      </c>
    </row>
    <row r="66" spans="1:33" x14ac:dyDescent="0.35">
      <c r="A66" s="19">
        <f>[2]Final!A62</f>
        <v>3413523</v>
      </c>
      <c r="B66" s="6" t="str">
        <f>[2]Final!B62</f>
        <v>Our Lady Immaculate Catholic Primary School</v>
      </c>
      <c r="E66" s="7">
        <v>40</v>
      </c>
      <c r="F66" s="7">
        <v>6600</v>
      </c>
      <c r="G66" s="7">
        <v>15</v>
      </c>
      <c r="H66" s="7">
        <v>2475</v>
      </c>
      <c r="J66" s="7">
        <v>47</v>
      </c>
      <c r="K66" s="7">
        <v>9165</v>
      </c>
      <c r="L66" s="7">
        <v>22</v>
      </c>
      <c r="M66" s="7">
        <v>4290</v>
      </c>
      <c r="O66" s="7">
        <v>33</v>
      </c>
      <c r="P66" s="7">
        <v>6930</v>
      </c>
      <c r="Q66" s="7">
        <v>15</v>
      </c>
      <c r="R66" s="7">
        <v>3150</v>
      </c>
      <c r="T66" s="7">
        <v>44</v>
      </c>
      <c r="U66" s="7">
        <v>7260</v>
      </c>
      <c r="V66" s="7">
        <v>17</v>
      </c>
      <c r="W66" s="7">
        <v>2805</v>
      </c>
      <c r="Y66" s="7">
        <v>41</v>
      </c>
      <c r="Z66" s="7">
        <v>7995</v>
      </c>
      <c r="AA66" s="7">
        <v>15</v>
      </c>
      <c r="AB66" s="7">
        <v>2925</v>
      </c>
      <c r="AD66" s="7">
        <v>35</v>
      </c>
      <c r="AE66" s="7">
        <v>7350</v>
      </c>
      <c r="AF66" s="7">
        <v>13</v>
      </c>
      <c r="AG66" s="7">
        <v>2730</v>
      </c>
    </row>
    <row r="67" spans="1:33" x14ac:dyDescent="0.35">
      <c r="A67" s="19">
        <f>[2]Final!A63</f>
        <v>3412239</v>
      </c>
      <c r="B67" s="6" t="str">
        <f>[2]Final!B63</f>
        <v>Our Lady of the Assumption RC</v>
      </c>
      <c r="E67" s="7">
        <v>23</v>
      </c>
      <c r="F67" s="7">
        <v>3795</v>
      </c>
      <c r="G67" s="7">
        <v>0</v>
      </c>
      <c r="H67" s="7">
        <v>0</v>
      </c>
      <c r="J67" s="7">
        <v>32</v>
      </c>
      <c r="K67" s="7">
        <v>6240</v>
      </c>
      <c r="L67" s="7">
        <v>0</v>
      </c>
      <c r="M67" s="7">
        <v>0</v>
      </c>
      <c r="O67" s="7">
        <v>18</v>
      </c>
      <c r="P67" s="7">
        <v>3780</v>
      </c>
      <c r="Q67" s="7">
        <v>0</v>
      </c>
      <c r="R67" s="7">
        <v>0</v>
      </c>
      <c r="T67" s="7">
        <v>25</v>
      </c>
      <c r="U67" s="7">
        <v>4125</v>
      </c>
      <c r="V67" s="7">
        <v>9</v>
      </c>
      <c r="W67" s="7">
        <v>1485</v>
      </c>
      <c r="Y67" s="7">
        <v>26</v>
      </c>
      <c r="Z67" s="7">
        <v>5070</v>
      </c>
      <c r="AA67" s="7">
        <v>0</v>
      </c>
      <c r="AB67" s="7">
        <v>0</v>
      </c>
      <c r="AD67" s="7">
        <v>16</v>
      </c>
      <c r="AE67" s="7">
        <v>3360</v>
      </c>
      <c r="AF67" s="7">
        <v>4</v>
      </c>
      <c r="AG67" s="7">
        <v>840</v>
      </c>
    </row>
    <row r="68" spans="1:33" x14ac:dyDescent="0.35">
      <c r="A68" s="19">
        <f>[2]Final!A64</f>
        <v>3413026</v>
      </c>
      <c r="B68" s="6" t="str">
        <f>[2]Final!B64</f>
        <v>PHOENIX PRIMARY SCHOOL</v>
      </c>
      <c r="E68" s="7">
        <v>23</v>
      </c>
      <c r="F68" s="7">
        <v>3795</v>
      </c>
      <c r="G68" s="7">
        <v>1</v>
      </c>
      <c r="H68" s="7">
        <v>165</v>
      </c>
      <c r="J68" s="7">
        <v>23</v>
      </c>
      <c r="K68" s="7">
        <v>4485</v>
      </c>
      <c r="L68" s="7">
        <v>0</v>
      </c>
      <c r="M68" s="7">
        <v>0</v>
      </c>
      <c r="O68" s="7">
        <v>18</v>
      </c>
      <c r="P68" s="7">
        <v>3780</v>
      </c>
      <c r="Q68" s="7">
        <v>0</v>
      </c>
      <c r="R68" s="7">
        <v>0</v>
      </c>
      <c r="T68" s="7">
        <v>20</v>
      </c>
      <c r="U68" s="7">
        <v>3300</v>
      </c>
      <c r="V68" s="7">
        <v>0</v>
      </c>
      <c r="W68" s="7">
        <v>0</v>
      </c>
      <c r="Y68" s="7">
        <v>23</v>
      </c>
      <c r="Z68" s="7">
        <v>4485</v>
      </c>
      <c r="AA68" s="7">
        <v>1</v>
      </c>
      <c r="AB68" s="7">
        <v>195</v>
      </c>
      <c r="AD68" s="7">
        <v>10</v>
      </c>
      <c r="AE68" s="7">
        <v>2100</v>
      </c>
      <c r="AF68" s="7">
        <v>0</v>
      </c>
      <c r="AG68" s="7">
        <v>0</v>
      </c>
    </row>
    <row r="69" spans="1:33" x14ac:dyDescent="0.35">
      <c r="A69" s="19">
        <f>[2]Final!A65</f>
        <v>3413961</v>
      </c>
      <c r="B69" s="6" t="str">
        <f>[2]Final!B65</f>
        <v>Pinehurst Primary</v>
      </c>
      <c r="E69" s="7">
        <v>40</v>
      </c>
      <c r="F69" s="7">
        <v>6468</v>
      </c>
      <c r="G69" s="7">
        <v>11</v>
      </c>
      <c r="H69" s="7">
        <v>1452</v>
      </c>
      <c r="J69" s="7">
        <v>52</v>
      </c>
      <c r="K69" s="7">
        <v>9867</v>
      </c>
      <c r="L69" s="7">
        <v>11</v>
      </c>
      <c r="M69" s="7">
        <v>2145</v>
      </c>
      <c r="O69" s="7">
        <v>31</v>
      </c>
      <c r="P69" s="7">
        <v>6300</v>
      </c>
      <c r="Q69" s="7">
        <v>7</v>
      </c>
      <c r="R69" s="7">
        <v>1218</v>
      </c>
      <c r="T69" s="7">
        <v>32</v>
      </c>
      <c r="U69" s="7">
        <v>5247</v>
      </c>
      <c r="V69" s="7">
        <v>0</v>
      </c>
      <c r="W69" s="7">
        <v>0</v>
      </c>
      <c r="Y69" s="7">
        <v>39</v>
      </c>
      <c r="Z69" s="7">
        <v>7449</v>
      </c>
      <c r="AA69" s="7">
        <v>3</v>
      </c>
      <c r="AB69" s="7">
        <v>273</v>
      </c>
      <c r="AD69" s="7">
        <v>25</v>
      </c>
      <c r="AE69" s="7">
        <v>5208</v>
      </c>
      <c r="AF69" s="7">
        <v>0</v>
      </c>
      <c r="AG69" s="7">
        <v>0</v>
      </c>
    </row>
    <row r="70" spans="1:33" x14ac:dyDescent="0.35">
      <c r="A70" s="19">
        <f>[2]Final!A66</f>
        <v>3412123</v>
      </c>
      <c r="B70" s="6" t="str">
        <f>[2]Final!B66</f>
        <v>Pleasant Street CP  School</v>
      </c>
      <c r="E70" s="7">
        <v>37</v>
      </c>
      <c r="F70" s="7">
        <v>6105</v>
      </c>
      <c r="G70" s="7">
        <v>6</v>
      </c>
      <c r="H70" s="7">
        <v>990</v>
      </c>
      <c r="J70" s="7">
        <v>37</v>
      </c>
      <c r="K70" s="7">
        <v>7215</v>
      </c>
      <c r="L70" s="7">
        <v>5</v>
      </c>
      <c r="M70" s="7">
        <v>975</v>
      </c>
      <c r="O70" s="7">
        <v>31</v>
      </c>
      <c r="P70" s="7">
        <v>6510</v>
      </c>
      <c r="Q70" s="7">
        <v>4</v>
      </c>
      <c r="R70" s="7">
        <v>840</v>
      </c>
      <c r="T70" s="7">
        <v>35</v>
      </c>
      <c r="U70" s="7">
        <v>5775</v>
      </c>
      <c r="V70" s="7">
        <v>4</v>
      </c>
      <c r="W70" s="7">
        <v>660</v>
      </c>
      <c r="Y70" s="7">
        <v>34</v>
      </c>
      <c r="Z70" s="7">
        <v>6630</v>
      </c>
      <c r="AA70" s="7">
        <v>6</v>
      </c>
      <c r="AB70" s="7">
        <v>1170</v>
      </c>
      <c r="AD70" s="7">
        <v>27</v>
      </c>
      <c r="AE70" s="7">
        <v>5670</v>
      </c>
      <c r="AF70" s="7">
        <v>5</v>
      </c>
      <c r="AG70" s="7">
        <v>1050</v>
      </c>
    </row>
    <row r="71" spans="1:33" x14ac:dyDescent="0.35">
      <c r="A71" s="19">
        <f>[2]Final!A67</f>
        <v>3412130</v>
      </c>
      <c r="B71" s="6" t="str">
        <f>[2]Final!B67</f>
        <v>Ranworth Primary</v>
      </c>
      <c r="E71" s="7">
        <v>34</v>
      </c>
      <c r="F71" s="7">
        <v>5610</v>
      </c>
      <c r="G71" s="7">
        <v>16</v>
      </c>
      <c r="H71" s="7">
        <v>2640</v>
      </c>
      <c r="J71" s="7">
        <v>33</v>
      </c>
      <c r="K71" s="7">
        <v>6435</v>
      </c>
      <c r="L71" s="7">
        <v>11</v>
      </c>
      <c r="M71" s="7">
        <v>2145</v>
      </c>
      <c r="O71" s="7">
        <v>28</v>
      </c>
      <c r="P71" s="7">
        <v>5880</v>
      </c>
      <c r="Q71" s="7">
        <v>9</v>
      </c>
      <c r="R71" s="7">
        <v>1890</v>
      </c>
      <c r="T71" s="7">
        <v>26</v>
      </c>
      <c r="U71" s="7">
        <v>4290</v>
      </c>
      <c r="V71" s="7">
        <v>6</v>
      </c>
      <c r="W71" s="7">
        <v>990</v>
      </c>
      <c r="Y71" s="7">
        <v>37</v>
      </c>
      <c r="Z71" s="7">
        <v>7215</v>
      </c>
      <c r="AA71" s="7">
        <v>10</v>
      </c>
      <c r="AB71" s="7">
        <v>1950</v>
      </c>
      <c r="AD71" s="7">
        <v>20</v>
      </c>
      <c r="AE71" s="7">
        <v>4200</v>
      </c>
      <c r="AF71" s="7">
        <v>5</v>
      </c>
      <c r="AG71" s="7">
        <v>1050</v>
      </c>
    </row>
    <row r="72" spans="1:33" x14ac:dyDescent="0.35">
      <c r="A72" s="19">
        <f>[2]Final!A68</f>
        <v>3412034</v>
      </c>
      <c r="B72" s="6" t="str">
        <f>[2]Final!B68</f>
        <v>Rice Lane Primary School</v>
      </c>
      <c r="E72" s="7">
        <v>63</v>
      </c>
      <c r="F72" s="7">
        <v>10395</v>
      </c>
      <c r="G72" s="7">
        <v>28</v>
      </c>
      <c r="H72" s="7">
        <v>4620</v>
      </c>
      <c r="J72" s="7">
        <v>97</v>
      </c>
      <c r="K72" s="7">
        <v>18915</v>
      </c>
      <c r="L72" s="7">
        <v>26</v>
      </c>
      <c r="M72" s="7">
        <v>5070</v>
      </c>
      <c r="O72" s="7">
        <v>40</v>
      </c>
      <c r="P72" s="7">
        <v>8400</v>
      </c>
      <c r="Q72" s="7">
        <v>16</v>
      </c>
      <c r="R72" s="7">
        <v>3360</v>
      </c>
      <c r="T72" s="7">
        <v>56</v>
      </c>
      <c r="U72" s="7">
        <v>9240</v>
      </c>
      <c r="V72" s="7">
        <v>24</v>
      </c>
      <c r="W72" s="7">
        <v>3960</v>
      </c>
      <c r="Y72" s="7">
        <v>65</v>
      </c>
      <c r="Z72" s="7">
        <v>12675</v>
      </c>
      <c r="AA72" s="7">
        <v>27</v>
      </c>
      <c r="AB72" s="7">
        <v>5265</v>
      </c>
      <c r="AD72" s="7">
        <v>44</v>
      </c>
      <c r="AE72" s="7">
        <v>9240</v>
      </c>
      <c r="AF72" s="7">
        <v>21</v>
      </c>
      <c r="AG72" s="7">
        <v>4410</v>
      </c>
    </row>
    <row r="73" spans="1:33" x14ac:dyDescent="0.35">
      <c r="A73" s="19">
        <f>[2]Final!A69</f>
        <v>3413966</v>
      </c>
      <c r="B73" s="6" t="str">
        <f>[2]Final!B69</f>
        <v>Roscoe Primary School</v>
      </c>
      <c r="E73" s="7">
        <v>39</v>
      </c>
      <c r="F73" s="7">
        <v>6435</v>
      </c>
      <c r="G73" s="7">
        <v>0</v>
      </c>
      <c r="H73" s="7">
        <v>0</v>
      </c>
      <c r="J73" s="7">
        <v>53</v>
      </c>
      <c r="K73" s="7">
        <v>10335</v>
      </c>
      <c r="L73" s="7">
        <v>0</v>
      </c>
      <c r="M73" s="7">
        <v>0</v>
      </c>
      <c r="O73" s="7">
        <v>28</v>
      </c>
      <c r="P73" s="7">
        <v>5880</v>
      </c>
      <c r="Q73" s="7">
        <v>0</v>
      </c>
      <c r="R73" s="7">
        <v>0</v>
      </c>
      <c r="T73" s="7">
        <v>42</v>
      </c>
      <c r="U73" s="7">
        <v>6930</v>
      </c>
      <c r="V73" s="7">
        <v>0</v>
      </c>
      <c r="W73" s="7">
        <v>0</v>
      </c>
      <c r="Y73" s="7">
        <v>46</v>
      </c>
      <c r="Z73" s="7">
        <v>8970</v>
      </c>
      <c r="AA73" s="7">
        <v>0</v>
      </c>
      <c r="AB73" s="7">
        <v>0</v>
      </c>
      <c r="AD73" s="7">
        <v>32</v>
      </c>
      <c r="AE73" s="7">
        <v>6720</v>
      </c>
      <c r="AF73" s="7">
        <v>0</v>
      </c>
      <c r="AG73" s="7">
        <v>0</v>
      </c>
    </row>
    <row r="74" spans="1:33" x14ac:dyDescent="0.35">
      <c r="A74" s="19">
        <f>[2]Final!A70</f>
        <v>3412011</v>
      </c>
      <c r="B74" s="6" t="str">
        <f>[2]Final!B70</f>
        <v>Rudston Primary (Bright Stars)</v>
      </c>
      <c r="E74" s="7">
        <v>43</v>
      </c>
      <c r="F74" s="7">
        <v>6798</v>
      </c>
      <c r="G74" s="7">
        <v>19</v>
      </c>
      <c r="H74" s="7">
        <v>1903</v>
      </c>
      <c r="J74" s="7">
        <v>36</v>
      </c>
      <c r="K74" s="7">
        <v>6825</v>
      </c>
      <c r="L74" s="7">
        <v>0</v>
      </c>
      <c r="M74" s="7">
        <v>0</v>
      </c>
      <c r="O74" s="7">
        <v>32</v>
      </c>
      <c r="P74" s="7">
        <v>6594</v>
      </c>
      <c r="Q74" s="7">
        <v>15</v>
      </c>
      <c r="R74" s="7">
        <v>1596</v>
      </c>
      <c r="T74" s="7">
        <v>37</v>
      </c>
      <c r="U74" s="7">
        <v>5577</v>
      </c>
      <c r="V74" s="7">
        <v>21</v>
      </c>
      <c r="W74" s="7">
        <v>1947</v>
      </c>
      <c r="Y74" s="7">
        <v>44</v>
      </c>
      <c r="Z74" s="7">
        <v>8229</v>
      </c>
      <c r="AA74" s="7">
        <v>19</v>
      </c>
      <c r="AB74" s="7">
        <v>2418</v>
      </c>
      <c r="AD74" s="7">
        <v>31</v>
      </c>
      <c r="AE74" s="7">
        <v>5880</v>
      </c>
      <c r="AF74" s="7">
        <v>19</v>
      </c>
      <c r="AG74" s="7">
        <v>2394</v>
      </c>
    </row>
    <row r="75" spans="1:33" x14ac:dyDescent="0.35">
      <c r="A75" s="19">
        <f>[2]Final!A71</f>
        <v>3413528</v>
      </c>
      <c r="B75" s="6" t="str">
        <f>[2]Final!B71</f>
        <v>Sacred Heart Catholic School</v>
      </c>
      <c r="E75" s="7">
        <v>21</v>
      </c>
      <c r="F75" s="7">
        <v>3465</v>
      </c>
      <c r="G75" s="7">
        <v>2</v>
      </c>
      <c r="H75" s="7">
        <v>330</v>
      </c>
      <c r="J75" s="7">
        <v>28</v>
      </c>
      <c r="K75" s="7">
        <v>5460</v>
      </c>
      <c r="L75" s="7">
        <v>7</v>
      </c>
      <c r="M75" s="7">
        <v>1365</v>
      </c>
      <c r="O75" s="7">
        <v>15</v>
      </c>
      <c r="P75" s="7">
        <v>3150</v>
      </c>
      <c r="Q75" s="7">
        <v>1</v>
      </c>
      <c r="R75" s="7">
        <v>210</v>
      </c>
      <c r="T75" s="7">
        <v>15</v>
      </c>
      <c r="U75" s="7">
        <v>2475</v>
      </c>
      <c r="V75" s="7">
        <v>0</v>
      </c>
      <c r="W75" s="7">
        <v>0</v>
      </c>
      <c r="Y75" s="7">
        <v>21</v>
      </c>
      <c r="Z75" s="7">
        <v>4095</v>
      </c>
      <c r="AA75" s="7">
        <v>2</v>
      </c>
      <c r="AB75" s="7">
        <v>390</v>
      </c>
      <c r="AD75" s="7">
        <v>11</v>
      </c>
      <c r="AE75" s="7">
        <v>2310</v>
      </c>
      <c r="AF75" s="7">
        <v>0</v>
      </c>
      <c r="AG75" s="7">
        <v>0</v>
      </c>
    </row>
    <row r="76" spans="1:33" x14ac:dyDescent="0.35">
      <c r="A76" s="19">
        <f>[2]Final!A72</f>
        <v>3412227</v>
      </c>
      <c r="B76" s="6" t="str">
        <f>[2]Final!B72</f>
        <v>Smithdown CP School</v>
      </c>
      <c r="E76" s="7">
        <v>51</v>
      </c>
      <c r="F76" s="7">
        <v>8415</v>
      </c>
      <c r="G76" s="7">
        <v>0</v>
      </c>
      <c r="H76" s="7">
        <v>0</v>
      </c>
      <c r="J76" s="7">
        <v>40</v>
      </c>
      <c r="K76" s="7">
        <v>7800</v>
      </c>
      <c r="L76" s="7">
        <v>0</v>
      </c>
      <c r="M76" s="7">
        <v>0</v>
      </c>
      <c r="O76" s="7">
        <v>37</v>
      </c>
      <c r="P76" s="7">
        <v>7770</v>
      </c>
      <c r="Q76" s="7">
        <v>0</v>
      </c>
      <c r="R76" s="7">
        <v>0</v>
      </c>
      <c r="T76" s="7">
        <v>49</v>
      </c>
      <c r="U76" s="7">
        <v>8085</v>
      </c>
      <c r="V76" s="7">
        <v>0</v>
      </c>
      <c r="W76" s="7">
        <v>0</v>
      </c>
      <c r="Y76" s="7">
        <v>52</v>
      </c>
      <c r="Z76" s="7">
        <v>10140</v>
      </c>
      <c r="AA76" s="7">
        <v>0</v>
      </c>
      <c r="AB76" s="7">
        <v>0</v>
      </c>
      <c r="AD76" s="7">
        <v>45</v>
      </c>
      <c r="AE76" s="7">
        <v>9450</v>
      </c>
      <c r="AF76" s="7">
        <v>0</v>
      </c>
      <c r="AG76" s="7">
        <v>0</v>
      </c>
    </row>
    <row r="77" spans="1:33" x14ac:dyDescent="0.35">
      <c r="A77" s="19">
        <f>[2]Final!A73</f>
        <v>3412065</v>
      </c>
      <c r="B77" s="6" t="str">
        <f>[2]Final!B73</f>
        <v>SPRINGWOOD HEATH PRIMARY SCHOOL</v>
      </c>
      <c r="E77" s="7">
        <v>25</v>
      </c>
      <c r="F77" s="7">
        <v>4125</v>
      </c>
      <c r="G77" s="7">
        <v>0</v>
      </c>
      <c r="H77" s="7">
        <v>0</v>
      </c>
      <c r="J77" s="7">
        <v>24</v>
      </c>
      <c r="K77" s="7">
        <v>4680</v>
      </c>
      <c r="L77" s="7">
        <v>0</v>
      </c>
      <c r="M77" s="7">
        <v>0</v>
      </c>
      <c r="O77" s="7">
        <v>22</v>
      </c>
      <c r="P77" s="7">
        <v>4620</v>
      </c>
      <c r="Q77" s="7">
        <v>0</v>
      </c>
      <c r="R77" s="7">
        <v>0</v>
      </c>
      <c r="T77" s="7">
        <v>18</v>
      </c>
      <c r="U77" s="7">
        <v>2970</v>
      </c>
      <c r="V77" s="7">
        <v>0</v>
      </c>
      <c r="W77" s="7">
        <v>0</v>
      </c>
      <c r="Y77" s="7">
        <v>20</v>
      </c>
      <c r="Z77" s="7">
        <v>3900</v>
      </c>
      <c r="AA77" s="7">
        <v>0</v>
      </c>
      <c r="AB77" s="7">
        <v>0</v>
      </c>
      <c r="AD77" s="7">
        <v>15</v>
      </c>
      <c r="AE77" s="7">
        <v>3150</v>
      </c>
      <c r="AF77" s="7">
        <v>0</v>
      </c>
      <c r="AG77" s="7">
        <v>0</v>
      </c>
    </row>
    <row r="78" spans="1:33" x14ac:dyDescent="0.35">
      <c r="A78" s="19">
        <f>[2]Final!A74</f>
        <v>3413601</v>
      </c>
      <c r="B78" s="6" t="str">
        <f>[2]Final!B74</f>
        <v>ST AMBROSE RC PRIMARY SCHOOL</v>
      </c>
      <c r="E78" s="7">
        <v>22</v>
      </c>
      <c r="F78" s="7">
        <v>3630</v>
      </c>
      <c r="G78" s="7">
        <v>0</v>
      </c>
      <c r="H78" s="7">
        <v>0</v>
      </c>
      <c r="J78" s="7">
        <v>37</v>
      </c>
      <c r="K78" s="7">
        <v>7215</v>
      </c>
      <c r="L78" s="7">
        <v>0</v>
      </c>
      <c r="M78" s="7">
        <v>0</v>
      </c>
      <c r="O78" s="7">
        <v>18</v>
      </c>
      <c r="P78" s="7">
        <v>3780</v>
      </c>
      <c r="Q78" s="7">
        <v>0</v>
      </c>
      <c r="R78" s="7">
        <v>0</v>
      </c>
      <c r="T78" s="7">
        <v>38</v>
      </c>
      <c r="U78" s="7">
        <v>6270</v>
      </c>
      <c r="V78" s="7">
        <v>0</v>
      </c>
      <c r="W78" s="7">
        <v>0</v>
      </c>
      <c r="Y78" s="7">
        <v>39</v>
      </c>
      <c r="Z78" s="7">
        <v>7605</v>
      </c>
      <c r="AA78" s="7">
        <v>0</v>
      </c>
      <c r="AB78" s="7">
        <v>0</v>
      </c>
      <c r="AD78" s="7">
        <v>32</v>
      </c>
      <c r="AE78" s="7">
        <v>6720</v>
      </c>
      <c r="AF78" s="7">
        <v>0</v>
      </c>
      <c r="AG78" s="7">
        <v>0</v>
      </c>
    </row>
    <row r="79" spans="1:33" x14ac:dyDescent="0.35">
      <c r="A79" s="19">
        <f>[2]Final!A75</f>
        <v>3413543</v>
      </c>
      <c r="B79" s="6" t="str">
        <f>[2]Final!B75</f>
        <v>St Austin's Catholic Primary</v>
      </c>
      <c r="E79" s="7">
        <v>30</v>
      </c>
      <c r="F79" s="7">
        <v>4950</v>
      </c>
      <c r="G79" s="7">
        <v>20</v>
      </c>
      <c r="H79" s="7">
        <v>3300</v>
      </c>
      <c r="J79" s="7">
        <v>27</v>
      </c>
      <c r="K79" s="7">
        <v>5265</v>
      </c>
      <c r="L79" s="7">
        <v>18</v>
      </c>
      <c r="M79" s="7">
        <v>3510</v>
      </c>
      <c r="O79" s="7">
        <v>30</v>
      </c>
      <c r="P79" s="7">
        <v>6300</v>
      </c>
      <c r="Q79" s="7">
        <v>19</v>
      </c>
      <c r="R79" s="7">
        <v>3990</v>
      </c>
      <c r="T79" s="7">
        <v>30</v>
      </c>
      <c r="U79" s="7">
        <v>4950</v>
      </c>
      <c r="V79" s="7">
        <v>19</v>
      </c>
      <c r="W79" s="7">
        <v>3135</v>
      </c>
      <c r="Y79" s="7">
        <v>30</v>
      </c>
      <c r="Z79" s="7">
        <v>5850</v>
      </c>
      <c r="AA79" s="7">
        <v>23</v>
      </c>
      <c r="AB79" s="7">
        <v>4485</v>
      </c>
      <c r="AD79" s="7">
        <v>30</v>
      </c>
      <c r="AE79" s="7">
        <v>6300</v>
      </c>
      <c r="AF79" s="7">
        <v>20</v>
      </c>
      <c r="AG79" s="7">
        <v>4200</v>
      </c>
    </row>
    <row r="80" spans="1:33" x14ac:dyDescent="0.35">
      <c r="A80" s="19">
        <f>[2]Final!A76</f>
        <v>3413550</v>
      </c>
      <c r="B80" s="6" t="str">
        <f>[2]Final!B76</f>
        <v>ST CLARES CATHOLIC PRIMARY SCH</v>
      </c>
      <c r="E80" s="7">
        <v>12</v>
      </c>
      <c r="F80" s="7">
        <v>1980</v>
      </c>
      <c r="G80" s="7">
        <v>0</v>
      </c>
      <c r="H80" s="7">
        <v>0</v>
      </c>
      <c r="J80" s="7">
        <v>20</v>
      </c>
      <c r="K80" s="7">
        <v>3900</v>
      </c>
      <c r="L80" s="7">
        <v>0</v>
      </c>
      <c r="M80" s="7">
        <v>0</v>
      </c>
      <c r="O80" s="7">
        <v>10</v>
      </c>
      <c r="P80" s="7">
        <v>2100</v>
      </c>
      <c r="Q80" s="7">
        <v>0</v>
      </c>
      <c r="R80" s="7">
        <v>0</v>
      </c>
      <c r="T80" s="7">
        <v>11</v>
      </c>
      <c r="U80" s="7">
        <v>1815</v>
      </c>
      <c r="V80" s="7">
        <v>0</v>
      </c>
      <c r="W80" s="7">
        <v>0</v>
      </c>
      <c r="Y80" s="7">
        <v>20</v>
      </c>
      <c r="Z80" s="7">
        <v>3900</v>
      </c>
      <c r="AA80" s="7">
        <v>0</v>
      </c>
      <c r="AB80" s="7">
        <v>0</v>
      </c>
      <c r="AD80" s="7">
        <v>13</v>
      </c>
      <c r="AE80" s="7">
        <v>2730</v>
      </c>
      <c r="AF80" s="7">
        <v>0</v>
      </c>
      <c r="AG80" s="7">
        <v>0</v>
      </c>
    </row>
    <row r="81" spans="1:33" x14ac:dyDescent="0.35">
      <c r="A81" s="19">
        <f>[2]Final!A77</f>
        <v>3413001</v>
      </c>
      <c r="B81" s="6" t="str">
        <f>[2]Final!B77</f>
        <v>ST CLEOPAS C.E. J.M.I.</v>
      </c>
      <c r="E81" s="7">
        <v>26</v>
      </c>
      <c r="F81" s="7">
        <v>4290</v>
      </c>
      <c r="G81" s="7">
        <v>0</v>
      </c>
      <c r="H81" s="7">
        <v>0</v>
      </c>
      <c r="J81" s="7">
        <v>40</v>
      </c>
      <c r="K81" s="7">
        <v>7800</v>
      </c>
      <c r="L81" s="7">
        <v>0</v>
      </c>
      <c r="M81" s="7">
        <v>0</v>
      </c>
      <c r="O81" s="7">
        <v>21</v>
      </c>
      <c r="P81" s="7">
        <v>4410</v>
      </c>
      <c r="Q81" s="7">
        <v>0</v>
      </c>
      <c r="R81" s="7">
        <v>0</v>
      </c>
      <c r="T81" s="7">
        <v>25</v>
      </c>
      <c r="U81" s="7">
        <v>4125</v>
      </c>
      <c r="V81" s="7">
        <v>0</v>
      </c>
      <c r="W81" s="7">
        <v>0</v>
      </c>
      <c r="Y81" s="7">
        <v>43</v>
      </c>
      <c r="Z81" s="7">
        <v>8385</v>
      </c>
      <c r="AA81" s="7">
        <v>0</v>
      </c>
      <c r="AB81" s="7">
        <v>0</v>
      </c>
      <c r="AD81" s="7">
        <v>19</v>
      </c>
      <c r="AE81" s="7">
        <v>3990</v>
      </c>
      <c r="AF81" s="7">
        <v>0</v>
      </c>
      <c r="AG81" s="7">
        <v>0</v>
      </c>
    </row>
    <row r="82" spans="1:33" x14ac:dyDescent="0.35">
      <c r="A82" s="19">
        <f>[2]Final!A78</f>
        <v>3413527</v>
      </c>
      <c r="B82" s="6" t="str">
        <f>[2]Final!B78</f>
        <v>ST FINBARS CATHOLIC PRIMARY</v>
      </c>
      <c r="E82" s="7">
        <v>17</v>
      </c>
      <c r="F82" s="7">
        <v>2805</v>
      </c>
      <c r="G82" s="7">
        <v>6</v>
      </c>
      <c r="H82" s="7">
        <v>990</v>
      </c>
      <c r="J82" s="7">
        <v>26</v>
      </c>
      <c r="K82" s="7">
        <v>5070</v>
      </c>
      <c r="L82" s="7">
        <v>6</v>
      </c>
      <c r="M82" s="7">
        <v>1170</v>
      </c>
      <c r="O82" s="7">
        <v>18</v>
      </c>
      <c r="P82" s="7">
        <v>3780</v>
      </c>
      <c r="Q82" s="7">
        <v>5</v>
      </c>
      <c r="R82" s="7">
        <v>1050</v>
      </c>
      <c r="T82" s="7">
        <v>15</v>
      </c>
      <c r="U82" s="7">
        <v>2475</v>
      </c>
      <c r="V82" s="7">
        <v>4</v>
      </c>
      <c r="W82" s="7">
        <v>660</v>
      </c>
      <c r="Y82" s="7">
        <v>15</v>
      </c>
      <c r="Z82" s="7">
        <v>2925</v>
      </c>
      <c r="AA82" s="7">
        <v>4</v>
      </c>
      <c r="AB82" s="7">
        <v>780</v>
      </c>
      <c r="AD82" s="7">
        <v>12</v>
      </c>
      <c r="AE82" s="7">
        <v>2520</v>
      </c>
      <c r="AF82" s="7">
        <v>2</v>
      </c>
      <c r="AG82" s="7">
        <v>420</v>
      </c>
    </row>
    <row r="83" spans="1:33" x14ac:dyDescent="0.35">
      <c r="A83" s="19">
        <f>[2]Final!A79</f>
        <v>3413553</v>
      </c>
      <c r="B83" s="6" t="str">
        <f>[2]Final!B79</f>
        <v>St Francis De Sales Infant and Nursery</v>
      </c>
      <c r="E83" s="7">
        <v>83</v>
      </c>
      <c r="F83" s="7">
        <v>13695</v>
      </c>
      <c r="G83" s="7">
        <v>0</v>
      </c>
      <c r="H83" s="7">
        <v>0</v>
      </c>
      <c r="J83" s="7">
        <v>85</v>
      </c>
      <c r="K83" s="7">
        <v>16575</v>
      </c>
      <c r="L83" s="7">
        <v>0</v>
      </c>
      <c r="M83" s="7">
        <v>0</v>
      </c>
      <c r="O83" s="7">
        <v>81</v>
      </c>
      <c r="P83" s="7">
        <v>17010</v>
      </c>
      <c r="Q83" s="7">
        <v>0</v>
      </c>
      <c r="R83" s="7">
        <v>0</v>
      </c>
      <c r="T83" s="7">
        <v>61</v>
      </c>
      <c r="U83" s="7">
        <v>10065</v>
      </c>
      <c r="V83" s="7">
        <v>14</v>
      </c>
      <c r="W83" s="7">
        <v>2310</v>
      </c>
      <c r="Y83" s="7">
        <v>78</v>
      </c>
      <c r="Z83" s="7">
        <v>15210</v>
      </c>
      <c r="AA83" s="7">
        <v>22</v>
      </c>
      <c r="AB83" s="7">
        <v>4290</v>
      </c>
      <c r="AD83" s="7">
        <v>49</v>
      </c>
      <c r="AE83" s="7">
        <v>10290</v>
      </c>
      <c r="AF83" s="7">
        <v>12</v>
      </c>
      <c r="AG83" s="7">
        <v>2520</v>
      </c>
    </row>
    <row r="84" spans="1:33" x14ac:dyDescent="0.35">
      <c r="A84" s="19">
        <f>[2]Final!A80</f>
        <v>3413633</v>
      </c>
      <c r="B84" s="6" t="str">
        <f>[2]Final!B80</f>
        <v>St Gregory's Catholic Primary</v>
      </c>
      <c r="E84" s="7">
        <v>18</v>
      </c>
      <c r="F84" s="7">
        <v>2970</v>
      </c>
      <c r="G84" s="7">
        <v>5</v>
      </c>
      <c r="H84" s="7">
        <v>825</v>
      </c>
      <c r="J84" s="7">
        <v>33</v>
      </c>
      <c r="K84" s="7">
        <v>6435</v>
      </c>
      <c r="L84" s="7">
        <v>10</v>
      </c>
      <c r="M84" s="7">
        <v>1950</v>
      </c>
      <c r="O84" s="7">
        <v>11</v>
      </c>
      <c r="P84" s="7">
        <v>2268</v>
      </c>
      <c r="Q84" s="7">
        <v>4</v>
      </c>
      <c r="R84" s="7">
        <v>630</v>
      </c>
      <c r="T84" s="7">
        <v>34</v>
      </c>
      <c r="U84" s="7">
        <v>5610</v>
      </c>
      <c r="V84" s="7">
        <v>18</v>
      </c>
      <c r="W84" s="7">
        <v>2838</v>
      </c>
      <c r="Y84" s="7">
        <v>44</v>
      </c>
      <c r="Z84" s="7">
        <v>8541</v>
      </c>
      <c r="AA84" s="7">
        <v>20</v>
      </c>
      <c r="AB84" s="7">
        <v>3900</v>
      </c>
      <c r="AD84" s="7">
        <v>23</v>
      </c>
      <c r="AE84" s="7">
        <v>4830</v>
      </c>
      <c r="AF84" s="7">
        <v>12</v>
      </c>
      <c r="AG84" s="7">
        <v>2520</v>
      </c>
    </row>
    <row r="85" spans="1:33" x14ac:dyDescent="0.35">
      <c r="A85" s="19">
        <f>[2]Final!A81</f>
        <v>3413571</v>
      </c>
      <c r="B85" s="6" t="str">
        <f>[2]Final!B81</f>
        <v>St Michaels Catholic Primary</v>
      </c>
      <c r="E85" s="7">
        <v>29</v>
      </c>
      <c r="F85" s="7">
        <v>4785</v>
      </c>
      <c r="G85" s="7">
        <v>5</v>
      </c>
      <c r="H85" s="7">
        <v>825</v>
      </c>
      <c r="J85" s="7">
        <v>43</v>
      </c>
      <c r="K85" s="7">
        <v>8385</v>
      </c>
      <c r="L85" s="7">
        <v>0</v>
      </c>
      <c r="M85" s="7">
        <v>0</v>
      </c>
      <c r="O85" s="7">
        <v>21</v>
      </c>
      <c r="P85" s="7">
        <v>4410</v>
      </c>
      <c r="Q85" s="7">
        <v>0</v>
      </c>
      <c r="R85" s="7">
        <v>0</v>
      </c>
      <c r="T85" s="7">
        <v>34</v>
      </c>
      <c r="U85" s="7">
        <v>5610</v>
      </c>
      <c r="V85" s="7">
        <v>4</v>
      </c>
      <c r="W85" s="7">
        <v>660</v>
      </c>
      <c r="Y85" s="7">
        <v>42</v>
      </c>
      <c r="Z85" s="7">
        <v>8190</v>
      </c>
      <c r="AA85" s="7">
        <v>4</v>
      </c>
      <c r="AB85" s="7">
        <v>780</v>
      </c>
      <c r="AD85" s="7">
        <v>20</v>
      </c>
      <c r="AE85" s="7">
        <v>4200</v>
      </c>
      <c r="AF85" s="7">
        <v>0</v>
      </c>
      <c r="AG85" s="7">
        <v>0</v>
      </c>
    </row>
    <row r="86" spans="1:33" x14ac:dyDescent="0.35">
      <c r="A86" s="19">
        <f>[2]Final!A82</f>
        <v>3413573</v>
      </c>
      <c r="B86" s="6" t="str">
        <f>[2]Final!B82</f>
        <v>St Nicholas RC Primary School</v>
      </c>
      <c r="E86" s="7">
        <v>26</v>
      </c>
      <c r="F86" s="7">
        <v>4290</v>
      </c>
      <c r="G86" s="7">
        <v>6</v>
      </c>
      <c r="H86" s="7">
        <v>990</v>
      </c>
      <c r="J86" s="7">
        <v>31</v>
      </c>
      <c r="K86" s="7">
        <v>6045</v>
      </c>
      <c r="L86" s="49">
        <v>11</v>
      </c>
      <c r="M86" s="49">
        <v>2145</v>
      </c>
      <c r="O86" s="7">
        <v>20</v>
      </c>
      <c r="P86" s="7">
        <v>4200</v>
      </c>
      <c r="Q86" s="7">
        <v>5</v>
      </c>
      <c r="R86" s="7">
        <v>1050</v>
      </c>
      <c r="T86" s="7">
        <v>10</v>
      </c>
      <c r="U86" s="7">
        <v>1650</v>
      </c>
      <c r="V86" s="7">
        <v>2</v>
      </c>
      <c r="W86" s="7">
        <v>330</v>
      </c>
      <c r="Y86" s="7">
        <v>15</v>
      </c>
      <c r="Z86" s="7">
        <v>2925</v>
      </c>
      <c r="AA86" s="7">
        <v>2</v>
      </c>
      <c r="AB86" s="7">
        <v>390</v>
      </c>
      <c r="AD86" s="7">
        <v>11</v>
      </c>
      <c r="AE86" s="7">
        <v>2310</v>
      </c>
      <c r="AF86" s="7">
        <v>2</v>
      </c>
      <c r="AG86" s="7">
        <v>420</v>
      </c>
    </row>
    <row r="87" spans="1:33" x14ac:dyDescent="0.35">
      <c r="A87" s="19">
        <f>[2]Final!A83</f>
        <v>3413967</v>
      </c>
      <c r="B87" s="6" t="str">
        <f>[2]Final!B83</f>
        <v>St Teresa of Lisieux Catholic Primary (Opened 1/9/11)</v>
      </c>
      <c r="E87" s="7">
        <v>51</v>
      </c>
      <c r="F87" s="7">
        <v>8415</v>
      </c>
      <c r="G87" s="7">
        <v>0</v>
      </c>
      <c r="H87" s="7">
        <v>0</v>
      </c>
      <c r="J87" s="7">
        <v>68</v>
      </c>
      <c r="K87" s="7">
        <v>13260</v>
      </c>
      <c r="L87" s="7">
        <v>0</v>
      </c>
      <c r="M87" s="7">
        <v>0</v>
      </c>
      <c r="O87" s="7">
        <v>32</v>
      </c>
      <c r="P87" s="7">
        <v>6720</v>
      </c>
      <c r="Q87" s="7">
        <v>0</v>
      </c>
      <c r="R87" s="7">
        <v>0</v>
      </c>
      <c r="T87" s="7">
        <v>35</v>
      </c>
      <c r="U87" s="7">
        <v>5775</v>
      </c>
      <c r="V87" s="7">
        <v>0</v>
      </c>
      <c r="W87" s="7">
        <v>0</v>
      </c>
      <c r="Y87" s="7">
        <v>46</v>
      </c>
      <c r="Z87" s="7">
        <v>8970</v>
      </c>
      <c r="AA87" s="7">
        <v>0</v>
      </c>
      <c r="AB87" s="7">
        <v>0</v>
      </c>
      <c r="AD87" s="7">
        <v>30</v>
      </c>
      <c r="AE87" s="7">
        <v>6300</v>
      </c>
      <c r="AF87" s="7">
        <v>0</v>
      </c>
      <c r="AG87" s="7">
        <v>0</v>
      </c>
    </row>
    <row r="88" spans="1:33" x14ac:dyDescent="0.35">
      <c r="A88" s="19">
        <f>[2]Final!A84</f>
        <v>3413310</v>
      </c>
      <c r="B88" s="6" t="str">
        <f>[2]Final!B84</f>
        <v>St. Annes (Stanley) CE JMI Sch</v>
      </c>
      <c r="E88" s="7">
        <v>33</v>
      </c>
      <c r="F88" s="7">
        <v>5445</v>
      </c>
      <c r="G88" s="7">
        <v>12</v>
      </c>
      <c r="H88" s="7">
        <v>1848</v>
      </c>
      <c r="J88" s="7">
        <v>35</v>
      </c>
      <c r="K88" s="7">
        <v>6825</v>
      </c>
      <c r="L88" s="7">
        <v>9</v>
      </c>
      <c r="M88" s="7">
        <v>1521</v>
      </c>
      <c r="O88" s="7">
        <v>28</v>
      </c>
      <c r="P88" s="7">
        <v>5880</v>
      </c>
      <c r="Q88" s="7">
        <v>12</v>
      </c>
      <c r="R88" s="7">
        <v>2352</v>
      </c>
      <c r="T88" s="7">
        <v>37</v>
      </c>
      <c r="U88" s="7">
        <v>6105</v>
      </c>
      <c r="V88" s="7">
        <v>7</v>
      </c>
      <c r="W88" s="7">
        <v>1155</v>
      </c>
      <c r="Y88" s="7">
        <v>33</v>
      </c>
      <c r="Z88" s="7">
        <v>6435</v>
      </c>
      <c r="AA88" s="7">
        <v>8</v>
      </c>
      <c r="AB88" s="7">
        <v>1560</v>
      </c>
      <c r="AD88" s="7">
        <v>26</v>
      </c>
      <c r="AE88" s="7">
        <v>5460</v>
      </c>
      <c r="AF88" s="7">
        <v>7</v>
      </c>
      <c r="AG88" s="7">
        <v>1470</v>
      </c>
    </row>
    <row r="89" spans="1:33" x14ac:dyDescent="0.35">
      <c r="A89" s="19">
        <f>[2]Final!A85</f>
        <v>3413644</v>
      </c>
      <c r="B89" s="6" t="str">
        <f>[2]Final!B85</f>
        <v>St. Anne's RC Primary School</v>
      </c>
      <c r="E89" s="7">
        <v>25</v>
      </c>
      <c r="F89" s="7">
        <v>4125</v>
      </c>
      <c r="G89" s="7">
        <v>0</v>
      </c>
      <c r="H89" s="7">
        <v>0</v>
      </c>
      <c r="J89" s="7">
        <v>30</v>
      </c>
      <c r="K89" s="7">
        <v>5850</v>
      </c>
      <c r="L89" s="7">
        <v>0</v>
      </c>
      <c r="M89" s="7">
        <v>0</v>
      </c>
      <c r="O89" s="7">
        <v>21</v>
      </c>
      <c r="P89" s="7">
        <v>4410</v>
      </c>
      <c r="Q89" s="7">
        <v>0</v>
      </c>
      <c r="R89" s="7">
        <v>0</v>
      </c>
      <c r="T89" s="7">
        <v>16</v>
      </c>
      <c r="U89" s="7">
        <v>2640</v>
      </c>
      <c r="V89" s="7">
        <v>0</v>
      </c>
      <c r="W89" s="7">
        <v>0</v>
      </c>
      <c r="Y89" s="7">
        <v>24</v>
      </c>
      <c r="Z89" s="7">
        <v>4680</v>
      </c>
      <c r="AA89" s="7">
        <v>0</v>
      </c>
      <c r="AB89" s="7">
        <v>0</v>
      </c>
      <c r="AD89" s="7">
        <v>14</v>
      </c>
      <c r="AE89" s="7">
        <v>2940</v>
      </c>
      <c r="AF89" s="7">
        <v>0</v>
      </c>
      <c r="AG89" s="7">
        <v>0</v>
      </c>
    </row>
    <row r="90" spans="1:33" x14ac:dyDescent="0.35">
      <c r="A90" s="19">
        <f>[2]Final!A86</f>
        <v>3413632</v>
      </c>
      <c r="B90" s="6" t="str">
        <f>[2]Final!B86</f>
        <v>St. Cecilia's RC Infant School</v>
      </c>
      <c r="E90" s="7">
        <v>49</v>
      </c>
      <c r="F90" s="7">
        <v>8085</v>
      </c>
      <c r="G90" s="7">
        <v>0</v>
      </c>
      <c r="H90" s="7">
        <v>0</v>
      </c>
      <c r="J90" s="7">
        <v>52</v>
      </c>
      <c r="K90" s="7">
        <v>10140</v>
      </c>
      <c r="L90" s="7">
        <v>0</v>
      </c>
      <c r="M90" s="7">
        <v>0</v>
      </c>
      <c r="O90" s="7">
        <v>41</v>
      </c>
      <c r="P90" s="7">
        <v>8610</v>
      </c>
      <c r="Q90" s="7">
        <v>0</v>
      </c>
      <c r="R90" s="7">
        <v>0</v>
      </c>
      <c r="T90" s="7">
        <v>25</v>
      </c>
      <c r="U90" s="7">
        <v>4125</v>
      </c>
      <c r="V90" s="7">
        <v>0</v>
      </c>
      <c r="W90" s="7">
        <v>0</v>
      </c>
      <c r="Y90" s="7">
        <v>42</v>
      </c>
      <c r="Z90" s="7">
        <v>8190</v>
      </c>
      <c r="AA90" s="7">
        <v>0</v>
      </c>
      <c r="AB90" s="7">
        <v>0</v>
      </c>
      <c r="AD90" s="7">
        <v>24</v>
      </c>
      <c r="AE90" s="7">
        <v>5040</v>
      </c>
      <c r="AF90" s="7">
        <v>0</v>
      </c>
      <c r="AG90" s="7">
        <v>0</v>
      </c>
    </row>
    <row r="91" spans="1:33" x14ac:dyDescent="0.35">
      <c r="A91" s="19">
        <f>[2]Final!A87</f>
        <v>3413024</v>
      </c>
      <c r="B91" s="6" t="str">
        <f>[2]Final!B87</f>
        <v>St. Christophers Catholic Prim</v>
      </c>
      <c r="E91" s="7">
        <v>47</v>
      </c>
      <c r="F91" s="7">
        <v>7755</v>
      </c>
      <c r="G91" s="7">
        <v>0</v>
      </c>
      <c r="H91" s="7">
        <v>0</v>
      </c>
      <c r="J91" s="7">
        <v>52</v>
      </c>
      <c r="K91" s="7">
        <v>10140</v>
      </c>
      <c r="L91" s="7">
        <v>0</v>
      </c>
      <c r="M91" s="7">
        <v>0</v>
      </c>
      <c r="O91" s="7">
        <v>28</v>
      </c>
      <c r="P91" s="7">
        <v>5880</v>
      </c>
      <c r="Q91" s="7">
        <v>0</v>
      </c>
      <c r="R91" s="7">
        <v>0</v>
      </c>
      <c r="T91" s="7">
        <v>31</v>
      </c>
      <c r="U91" s="7">
        <v>5115</v>
      </c>
      <c r="V91" s="7">
        <v>0</v>
      </c>
      <c r="W91" s="7">
        <v>0</v>
      </c>
      <c r="Y91" s="7">
        <v>47</v>
      </c>
      <c r="Z91" s="7">
        <v>9165</v>
      </c>
      <c r="AA91" s="7">
        <v>0</v>
      </c>
      <c r="AB91" s="7">
        <v>0</v>
      </c>
      <c r="AD91" s="7">
        <v>23</v>
      </c>
      <c r="AE91" s="7">
        <v>4830</v>
      </c>
      <c r="AF91" s="7">
        <v>0</v>
      </c>
      <c r="AG91" s="7">
        <v>0</v>
      </c>
    </row>
    <row r="92" spans="1:33" x14ac:dyDescent="0.35">
      <c r="A92" s="19">
        <f>[2]Final!A88</f>
        <v>3413551</v>
      </c>
      <c r="B92" s="6" t="str">
        <f>[2]Final!B88</f>
        <v>St. Cuthberts Catholic Primary &amp; Nursery School</v>
      </c>
      <c r="E92" s="7">
        <v>22</v>
      </c>
      <c r="F92" s="7">
        <v>3630</v>
      </c>
      <c r="G92" s="7">
        <v>0</v>
      </c>
      <c r="H92" s="7">
        <v>0</v>
      </c>
      <c r="J92" s="7">
        <v>43</v>
      </c>
      <c r="K92" s="7">
        <v>8385</v>
      </c>
      <c r="L92" s="7">
        <v>0</v>
      </c>
      <c r="M92" s="7">
        <v>0</v>
      </c>
      <c r="O92" s="7">
        <v>16</v>
      </c>
      <c r="P92" s="7">
        <v>3360</v>
      </c>
      <c r="Q92" s="7">
        <v>0</v>
      </c>
      <c r="R92" s="7">
        <v>0</v>
      </c>
      <c r="T92" s="7">
        <v>20</v>
      </c>
      <c r="U92" s="7">
        <v>3300</v>
      </c>
      <c r="V92" s="7">
        <v>6</v>
      </c>
      <c r="W92" s="7">
        <v>990</v>
      </c>
      <c r="Y92" s="7">
        <v>37</v>
      </c>
      <c r="Z92" s="7">
        <v>7215</v>
      </c>
      <c r="AA92" s="7">
        <v>8</v>
      </c>
      <c r="AB92" s="7">
        <v>1560</v>
      </c>
      <c r="AD92" s="7">
        <v>14</v>
      </c>
      <c r="AE92" s="7">
        <v>2940</v>
      </c>
      <c r="AF92" s="7">
        <v>3</v>
      </c>
      <c r="AG92" s="7">
        <v>630</v>
      </c>
    </row>
    <row r="93" spans="1:33" x14ac:dyDescent="0.35">
      <c r="A93" s="19">
        <f>[2]Final!A89</f>
        <v>3412234</v>
      </c>
      <c r="B93" s="6" t="str">
        <f>[2]Final!B89</f>
        <v>St. John's Catholic Primary</v>
      </c>
      <c r="E93" s="7">
        <v>85</v>
      </c>
      <c r="F93" s="7">
        <v>14025</v>
      </c>
      <c r="G93" s="7">
        <v>38</v>
      </c>
      <c r="H93" s="7">
        <v>6270</v>
      </c>
      <c r="J93" s="7">
        <v>94</v>
      </c>
      <c r="K93" s="7">
        <v>18330</v>
      </c>
      <c r="L93" s="7">
        <v>31</v>
      </c>
      <c r="M93" s="7">
        <v>6045</v>
      </c>
      <c r="O93" s="7">
        <v>77</v>
      </c>
      <c r="P93" s="7">
        <v>15960</v>
      </c>
      <c r="Q93" s="7">
        <v>26</v>
      </c>
      <c r="R93" s="7">
        <v>5460</v>
      </c>
      <c r="T93" s="7">
        <v>60</v>
      </c>
      <c r="U93" s="7">
        <v>9900</v>
      </c>
      <c r="V93" s="7">
        <v>0</v>
      </c>
      <c r="W93" s="7">
        <v>0</v>
      </c>
      <c r="Y93" s="7">
        <v>84</v>
      </c>
      <c r="Z93" s="7">
        <v>16380</v>
      </c>
      <c r="AA93" s="7">
        <v>21</v>
      </c>
      <c r="AB93" s="7">
        <v>4095</v>
      </c>
      <c r="AD93" s="7">
        <v>74</v>
      </c>
      <c r="AE93" s="7">
        <v>15540</v>
      </c>
      <c r="AF93" s="7">
        <v>21</v>
      </c>
      <c r="AG93" s="7">
        <v>4410</v>
      </c>
    </row>
    <row r="94" spans="1:33" x14ac:dyDescent="0.35">
      <c r="A94" s="19">
        <f>[2]Final!A90</f>
        <v>3412004</v>
      </c>
      <c r="B94" s="6" t="str">
        <f>[2]Final!B90</f>
        <v>St. Margaret's Anfield CE Primary</v>
      </c>
      <c r="E94" s="7">
        <v>30</v>
      </c>
      <c r="F94" s="7">
        <v>4950</v>
      </c>
      <c r="G94" s="7">
        <v>0</v>
      </c>
      <c r="H94" s="7">
        <v>0</v>
      </c>
      <c r="J94" s="7">
        <v>46</v>
      </c>
      <c r="K94" s="7">
        <v>8970</v>
      </c>
      <c r="L94" s="7">
        <v>0</v>
      </c>
      <c r="M94" s="7">
        <v>0</v>
      </c>
      <c r="O94" s="7">
        <v>25</v>
      </c>
      <c r="P94" s="7">
        <v>5250</v>
      </c>
      <c r="Q94" s="7">
        <v>0</v>
      </c>
      <c r="R94" s="7">
        <v>0</v>
      </c>
      <c r="T94" s="7">
        <v>50</v>
      </c>
      <c r="U94" s="7">
        <v>8250</v>
      </c>
      <c r="V94" s="7">
        <v>0</v>
      </c>
      <c r="W94" s="7">
        <v>0</v>
      </c>
      <c r="Y94" s="7">
        <v>41</v>
      </c>
      <c r="Z94" s="7">
        <v>7995</v>
      </c>
      <c r="AA94" s="7">
        <v>0</v>
      </c>
      <c r="AB94" s="7">
        <v>0</v>
      </c>
      <c r="AD94" s="7">
        <v>44</v>
      </c>
      <c r="AE94" s="7">
        <v>9240</v>
      </c>
      <c r="AF94" s="7">
        <v>0</v>
      </c>
      <c r="AG94" s="7">
        <v>0</v>
      </c>
    </row>
    <row r="95" spans="1:33" x14ac:dyDescent="0.35">
      <c r="A95" s="19">
        <f>[2]Final!A91</f>
        <v>3412237</v>
      </c>
      <c r="B95" s="6" t="str">
        <f>[2]Final!B91</f>
        <v>St. Michael in the Hamlet Prim</v>
      </c>
      <c r="E95" s="7">
        <v>34</v>
      </c>
      <c r="F95" s="7">
        <v>5610</v>
      </c>
      <c r="G95" s="7">
        <v>12</v>
      </c>
      <c r="H95" s="7">
        <v>1980</v>
      </c>
      <c r="J95" s="7">
        <v>31</v>
      </c>
      <c r="K95" s="7">
        <v>6045</v>
      </c>
      <c r="L95" s="7">
        <v>11</v>
      </c>
      <c r="M95" s="7">
        <v>2145</v>
      </c>
      <c r="O95" s="7">
        <v>24</v>
      </c>
      <c r="P95" s="7">
        <v>5040</v>
      </c>
      <c r="Q95" s="7">
        <v>8</v>
      </c>
      <c r="R95" s="7">
        <v>1680</v>
      </c>
      <c r="T95" s="7">
        <v>27</v>
      </c>
      <c r="U95" s="7">
        <v>4455</v>
      </c>
      <c r="V95" s="7">
        <v>12</v>
      </c>
      <c r="W95" s="7">
        <v>1980</v>
      </c>
      <c r="Y95" s="7">
        <v>34</v>
      </c>
      <c r="Z95" s="7">
        <v>6552</v>
      </c>
      <c r="AA95" s="7">
        <v>12</v>
      </c>
      <c r="AB95" s="7">
        <v>2340</v>
      </c>
      <c r="AD95" s="7">
        <v>20</v>
      </c>
      <c r="AE95" s="7">
        <v>4200</v>
      </c>
      <c r="AF95" s="7">
        <v>8</v>
      </c>
      <c r="AG95" s="7">
        <v>1680</v>
      </c>
    </row>
    <row r="96" spans="1:33" x14ac:dyDescent="0.35">
      <c r="A96" s="19">
        <f>[2]Final!A92</f>
        <v>3413582</v>
      </c>
      <c r="B96" s="6" t="str">
        <f>[2]Final!B92</f>
        <v>St. PATRICK'S CATHOLIC PRIMARY</v>
      </c>
      <c r="E96" s="7">
        <v>19</v>
      </c>
      <c r="F96" s="7">
        <v>3135</v>
      </c>
      <c r="G96" s="7">
        <v>0</v>
      </c>
      <c r="H96" s="7">
        <v>0</v>
      </c>
      <c r="J96" s="7">
        <v>39</v>
      </c>
      <c r="K96" s="7">
        <v>7605</v>
      </c>
      <c r="L96" s="7">
        <v>8</v>
      </c>
      <c r="M96" s="7">
        <v>1560</v>
      </c>
      <c r="O96" s="7">
        <v>15</v>
      </c>
      <c r="P96" s="7">
        <v>3150</v>
      </c>
      <c r="Q96" s="7">
        <v>2</v>
      </c>
      <c r="R96" s="7">
        <v>420</v>
      </c>
      <c r="T96" s="7">
        <v>40</v>
      </c>
      <c r="U96" s="7">
        <v>6600</v>
      </c>
      <c r="V96" s="7">
        <v>10</v>
      </c>
      <c r="W96" s="7">
        <v>1650</v>
      </c>
      <c r="Y96" s="7">
        <v>40</v>
      </c>
      <c r="Z96" s="7">
        <v>7800</v>
      </c>
      <c r="AA96" s="7">
        <v>8</v>
      </c>
      <c r="AB96" s="7">
        <v>1560</v>
      </c>
      <c r="AD96" s="7">
        <v>32</v>
      </c>
      <c r="AE96" s="7">
        <v>6720</v>
      </c>
      <c r="AF96" s="7">
        <v>6</v>
      </c>
      <c r="AG96" s="7">
        <v>1260</v>
      </c>
    </row>
    <row r="97" spans="1:33" x14ac:dyDescent="0.35">
      <c r="A97" s="19">
        <f>[2]Final!A93</f>
        <v>3413588</v>
      </c>
      <c r="B97" s="6" t="str">
        <f>[2]Final!B93</f>
        <v>St. Sebastian's Catholic Primary School</v>
      </c>
      <c r="E97" s="7">
        <v>48</v>
      </c>
      <c r="F97" s="7">
        <v>7920</v>
      </c>
      <c r="G97" s="7">
        <v>0</v>
      </c>
      <c r="H97" s="7">
        <v>0</v>
      </c>
      <c r="J97" s="7">
        <v>52</v>
      </c>
      <c r="K97" s="7">
        <v>10140</v>
      </c>
      <c r="L97" s="7">
        <v>0</v>
      </c>
      <c r="M97" s="7">
        <v>0</v>
      </c>
      <c r="O97" s="7">
        <v>37</v>
      </c>
      <c r="P97" s="7">
        <v>7770</v>
      </c>
      <c r="Q97" s="7">
        <v>0</v>
      </c>
      <c r="R97" s="7">
        <v>0</v>
      </c>
      <c r="T97" s="7">
        <v>26</v>
      </c>
      <c r="U97" s="7">
        <v>4224</v>
      </c>
      <c r="V97" s="7">
        <v>0</v>
      </c>
      <c r="W97" s="7">
        <v>0</v>
      </c>
      <c r="Y97" s="7">
        <v>36</v>
      </c>
      <c r="Z97" s="7">
        <v>7020</v>
      </c>
      <c r="AA97" s="7">
        <v>0</v>
      </c>
      <c r="AB97" s="7">
        <v>0</v>
      </c>
      <c r="AD97" s="7">
        <v>24</v>
      </c>
      <c r="AE97" s="7">
        <v>4956</v>
      </c>
      <c r="AF97" s="7">
        <v>0</v>
      </c>
      <c r="AG97" s="7">
        <v>0</v>
      </c>
    </row>
    <row r="98" spans="1:33" x14ac:dyDescent="0.35">
      <c r="A98" s="19">
        <f>[2]Final!A94</f>
        <v>3413011</v>
      </c>
      <c r="B98" s="6" t="str">
        <f>[2]Final!B94</f>
        <v>St. Silas CE Primary School</v>
      </c>
      <c r="E98" s="7">
        <v>45</v>
      </c>
      <c r="F98" s="7">
        <v>7425</v>
      </c>
      <c r="G98" s="7">
        <v>1</v>
      </c>
      <c r="H98" s="7">
        <v>165</v>
      </c>
      <c r="J98" s="7">
        <v>47</v>
      </c>
      <c r="K98" s="7">
        <v>9165</v>
      </c>
      <c r="L98" s="7">
        <v>1</v>
      </c>
      <c r="M98" s="7">
        <v>195</v>
      </c>
      <c r="O98" s="7">
        <v>36</v>
      </c>
      <c r="P98" s="7">
        <v>6510</v>
      </c>
      <c r="Q98" s="7">
        <v>0</v>
      </c>
      <c r="R98" s="7">
        <v>0</v>
      </c>
      <c r="T98" s="7">
        <v>32</v>
      </c>
      <c r="U98" s="7">
        <v>5280</v>
      </c>
      <c r="V98" s="7">
        <v>2</v>
      </c>
      <c r="W98" s="7">
        <v>330</v>
      </c>
      <c r="Y98" s="7">
        <v>48</v>
      </c>
      <c r="Z98" s="7">
        <v>9360</v>
      </c>
      <c r="AA98" s="7">
        <v>1</v>
      </c>
      <c r="AB98" s="7">
        <v>195</v>
      </c>
      <c r="AD98" s="7">
        <v>28</v>
      </c>
      <c r="AE98" s="7">
        <v>5250</v>
      </c>
      <c r="AF98" s="7">
        <v>0</v>
      </c>
      <c r="AG98" s="7">
        <v>0</v>
      </c>
    </row>
    <row r="99" spans="1:33" x14ac:dyDescent="0.35">
      <c r="A99" s="19">
        <f>[2]Final!A95</f>
        <v>3413594</v>
      </c>
      <c r="B99" s="6" t="str">
        <f>[2]Final!B95</f>
        <v>St. Vincent de Paul School</v>
      </c>
      <c r="E99" s="7">
        <v>34</v>
      </c>
      <c r="F99" s="7">
        <v>5610</v>
      </c>
      <c r="G99" s="7">
        <v>12</v>
      </c>
      <c r="H99" s="7">
        <v>1980</v>
      </c>
      <c r="J99" s="7">
        <v>40</v>
      </c>
      <c r="K99" s="7">
        <v>7800</v>
      </c>
      <c r="L99" s="7">
        <v>15</v>
      </c>
      <c r="M99" s="7">
        <v>2925</v>
      </c>
      <c r="O99" s="7">
        <v>23</v>
      </c>
      <c r="P99" s="7">
        <v>4830</v>
      </c>
      <c r="Q99" s="7">
        <v>7</v>
      </c>
      <c r="R99" s="7">
        <v>1470</v>
      </c>
      <c r="T99" s="7">
        <v>22</v>
      </c>
      <c r="U99" s="7">
        <v>3630</v>
      </c>
      <c r="V99" s="7">
        <v>9</v>
      </c>
      <c r="W99" s="7">
        <v>1485</v>
      </c>
      <c r="Y99" s="7">
        <v>35</v>
      </c>
      <c r="Z99" s="7">
        <v>6825</v>
      </c>
      <c r="AA99" s="7">
        <v>19</v>
      </c>
      <c r="AB99" s="7">
        <v>3705</v>
      </c>
      <c r="AD99" s="7">
        <v>15</v>
      </c>
      <c r="AE99" s="7">
        <v>3150</v>
      </c>
      <c r="AF99" s="7">
        <v>8</v>
      </c>
      <c r="AG99" s="7">
        <v>1680</v>
      </c>
    </row>
    <row r="100" spans="1:33" x14ac:dyDescent="0.35">
      <c r="A100" s="19">
        <f>[2]Final!A96</f>
        <v>3412037</v>
      </c>
      <c r="B100" s="6" t="str">
        <f>[2]Final!B96</f>
        <v>St.Oswald's Cath Primary School</v>
      </c>
      <c r="E100" s="7">
        <v>52</v>
      </c>
      <c r="F100" s="7">
        <v>8580</v>
      </c>
      <c r="G100" s="7">
        <v>0</v>
      </c>
      <c r="H100" s="7">
        <v>0</v>
      </c>
      <c r="J100" s="7">
        <v>71</v>
      </c>
      <c r="K100" s="7">
        <v>13845</v>
      </c>
      <c r="L100" s="7">
        <v>0</v>
      </c>
      <c r="M100" s="7">
        <v>0</v>
      </c>
      <c r="O100" s="7">
        <v>42</v>
      </c>
      <c r="P100" s="7">
        <v>8820</v>
      </c>
      <c r="Q100" s="7">
        <v>0</v>
      </c>
      <c r="R100" s="7">
        <v>0</v>
      </c>
      <c r="T100" s="7">
        <v>37</v>
      </c>
      <c r="U100" s="7">
        <v>6105</v>
      </c>
      <c r="V100" s="7">
        <v>0</v>
      </c>
      <c r="W100" s="7">
        <v>0</v>
      </c>
      <c r="Y100" s="7">
        <v>66</v>
      </c>
      <c r="Z100" s="7">
        <v>12870</v>
      </c>
      <c r="AA100" s="7">
        <v>0</v>
      </c>
      <c r="AB100" s="7">
        <v>0</v>
      </c>
      <c r="AD100" s="7">
        <v>29</v>
      </c>
      <c r="AE100" s="7">
        <v>6090</v>
      </c>
      <c r="AF100" s="7">
        <v>0</v>
      </c>
      <c r="AG100" s="7">
        <v>0</v>
      </c>
    </row>
    <row r="101" spans="1:33" x14ac:dyDescent="0.35">
      <c r="A101" s="19">
        <f>[2]Final!A97</f>
        <v>3412238</v>
      </c>
      <c r="B101" s="6" t="str">
        <f>[2]Final!B97</f>
        <v>Stockton Wood Primary</v>
      </c>
      <c r="E101" s="7">
        <v>41</v>
      </c>
      <c r="F101" s="7">
        <v>6765</v>
      </c>
      <c r="G101" s="7">
        <v>0</v>
      </c>
      <c r="H101" s="7">
        <v>0</v>
      </c>
      <c r="J101" s="7">
        <v>50</v>
      </c>
      <c r="K101" s="7">
        <v>9750</v>
      </c>
      <c r="L101" s="7">
        <v>0</v>
      </c>
      <c r="M101" s="7">
        <v>0</v>
      </c>
      <c r="O101" s="7">
        <v>28</v>
      </c>
      <c r="P101" s="7">
        <v>5880</v>
      </c>
      <c r="Q101" s="7">
        <v>0</v>
      </c>
      <c r="R101" s="7">
        <v>0</v>
      </c>
      <c r="T101" s="7">
        <v>35</v>
      </c>
      <c r="U101" s="7">
        <v>5775</v>
      </c>
      <c r="V101" s="7">
        <v>0</v>
      </c>
      <c r="W101" s="7">
        <v>0</v>
      </c>
      <c r="Y101" s="7">
        <v>50</v>
      </c>
      <c r="Z101" s="7">
        <v>9750</v>
      </c>
      <c r="AA101" s="7">
        <v>0</v>
      </c>
      <c r="AB101" s="7">
        <v>0</v>
      </c>
      <c r="AD101" s="7">
        <v>26</v>
      </c>
      <c r="AE101" s="7">
        <v>5460</v>
      </c>
      <c r="AF101" s="7">
        <v>0</v>
      </c>
      <c r="AG101" s="7">
        <v>0</v>
      </c>
    </row>
    <row r="102" spans="1:33" x14ac:dyDescent="0.35">
      <c r="A102" s="19">
        <f>[2]Final!A98</f>
        <v>3413020</v>
      </c>
      <c r="B102" s="6" t="str">
        <f>[2]Final!B98</f>
        <v>THE BEACON C E PRIMARY SCHOOL</v>
      </c>
      <c r="E102" s="7">
        <v>60</v>
      </c>
      <c r="F102" s="7">
        <v>9751.5</v>
      </c>
      <c r="G102" s="7">
        <v>24</v>
      </c>
      <c r="H102" s="7">
        <v>3960</v>
      </c>
      <c r="J102" s="7">
        <v>72</v>
      </c>
      <c r="K102" s="7">
        <v>13923</v>
      </c>
      <c r="L102" s="7">
        <v>15</v>
      </c>
      <c r="M102" s="7">
        <v>2925</v>
      </c>
      <c r="O102" s="7">
        <v>43</v>
      </c>
      <c r="P102" s="7">
        <v>9030</v>
      </c>
      <c r="Q102" s="7">
        <v>14</v>
      </c>
      <c r="R102" s="7">
        <v>2940</v>
      </c>
      <c r="T102" s="7">
        <v>56</v>
      </c>
      <c r="U102" s="7">
        <v>9240</v>
      </c>
      <c r="V102" s="7">
        <v>23</v>
      </c>
      <c r="W102" s="7">
        <v>3795</v>
      </c>
      <c r="Y102" s="7">
        <v>72</v>
      </c>
      <c r="Z102" s="7">
        <v>14040</v>
      </c>
      <c r="AA102" s="7">
        <v>26</v>
      </c>
      <c r="AB102" s="7">
        <v>4953</v>
      </c>
      <c r="AD102" s="7">
        <v>47</v>
      </c>
      <c r="AE102" s="7">
        <v>9870</v>
      </c>
      <c r="AF102" s="7">
        <v>16</v>
      </c>
      <c r="AG102" s="7">
        <v>3360</v>
      </c>
    </row>
    <row r="103" spans="1:33" x14ac:dyDescent="0.35">
      <c r="A103" s="19">
        <f>[2]Final!A99</f>
        <v>3413963</v>
      </c>
      <c r="B103" s="6" t="str">
        <f>[2]Final!B99</f>
        <v>Trinity Catholic Primary School</v>
      </c>
      <c r="E103" s="7">
        <v>43</v>
      </c>
      <c r="F103" s="7">
        <v>7095</v>
      </c>
      <c r="G103" s="7">
        <v>14</v>
      </c>
      <c r="H103" s="7">
        <v>2310</v>
      </c>
      <c r="J103" s="7">
        <v>52</v>
      </c>
      <c r="K103" s="7">
        <v>10140</v>
      </c>
      <c r="L103" s="7">
        <v>12</v>
      </c>
      <c r="M103" s="7">
        <v>2340</v>
      </c>
      <c r="O103" s="7">
        <v>36</v>
      </c>
      <c r="P103" s="7">
        <v>7560</v>
      </c>
      <c r="Q103" s="7">
        <v>11</v>
      </c>
      <c r="R103" s="7">
        <v>2310</v>
      </c>
      <c r="T103" s="7">
        <v>30</v>
      </c>
      <c r="U103" s="7">
        <v>4950</v>
      </c>
      <c r="V103" s="7">
        <v>11</v>
      </c>
      <c r="W103" s="7">
        <v>1815</v>
      </c>
      <c r="Y103" s="7">
        <v>50</v>
      </c>
      <c r="Z103" s="7">
        <v>9750</v>
      </c>
      <c r="AA103" s="7">
        <v>0</v>
      </c>
      <c r="AB103" s="7">
        <v>0</v>
      </c>
      <c r="AD103" s="7">
        <v>22</v>
      </c>
      <c r="AE103" s="7">
        <v>4620</v>
      </c>
      <c r="AF103" s="7">
        <v>9</v>
      </c>
      <c r="AG103" s="7">
        <v>1890</v>
      </c>
    </row>
    <row r="104" spans="1:33" x14ac:dyDescent="0.35">
      <c r="A104" s="19">
        <f>[2]Final!A100</f>
        <v>3413015</v>
      </c>
      <c r="B104" s="6" t="str">
        <f>[2]Final!B100</f>
        <v>WAVERTREE CE JMI SCHOOL</v>
      </c>
      <c r="E104" s="7">
        <v>10</v>
      </c>
      <c r="F104" s="7">
        <v>1650</v>
      </c>
      <c r="G104" s="7">
        <v>0</v>
      </c>
      <c r="H104" s="7">
        <v>0</v>
      </c>
      <c r="J104" s="7">
        <v>14</v>
      </c>
      <c r="K104" s="7">
        <v>2730</v>
      </c>
      <c r="L104" s="7">
        <v>0</v>
      </c>
      <c r="M104" s="7">
        <v>0</v>
      </c>
      <c r="O104" s="7">
        <v>10</v>
      </c>
      <c r="P104" s="7">
        <v>2100</v>
      </c>
      <c r="Q104" s="7">
        <v>0</v>
      </c>
      <c r="R104" s="7">
        <v>0</v>
      </c>
      <c r="T104" s="7">
        <v>9</v>
      </c>
      <c r="U104" s="7">
        <v>1485</v>
      </c>
      <c r="V104" s="7">
        <v>0</v>
      </c>
      <c r="W104" s="7">
        <v>0</v>
      </c>
      <c r="Y104" s="7">
        <v>14</v>
      </c>
      <c r="Z104" s="7">
        <v>2730</v>
      </c>
      <c r="AA104" s="7">
        <v>0</v>
      </c>
      <c r="AB104" s="7">
        <v>0</v>
      </c>
      <c r="AD104" s="7">
        <v>6</v>
      </c>
      <c r="AE104" s="7">
        <v>1260</v>
      </c>
      <c r="AF104" s="7">
        <v>0</v>
      </c>
      <c r="AG104" s="7">
        <v>0</v>
      </c>
    </row>
    <row r="105" spans="1:33" x14ac:dyDescent="0.35">
      <c r="A105" s="19">
        <f>[2]Final!A101</f>
        <v>3412236</v>
      </c>
      <c r="B105" s="6" t="str">
        <f>[2]Final!B101</f>
        <v>Wellesbourne Primary &amp; Nsy Sch</v>
      </c>
      <c r="E105" s="7">
        <v>40</v>
      </c>
      <c r="F105" s="7">
        <v>6600</v>
      </c>
      <c r="G105" s="7">
        <v>0</v>
      </c>
      <c r="H105" s="7">
        <v>0</v>
      </c>
      <c r="J105" s="7">
        <v>52</v>
      </c>
      <c r="K105" s="7">
        <v>10140</v>
      </c>
      <c r="L105" s="7">
        <v>0</v>
      </c>
      <c r="M105" s="7">
        <v>0</v>
      </c>
      <c r="O105" s="7">
        <v>31</v>
      </c>
      <c r="P105" s="7">
        <v>6510</v>
      </c>
      <c r="Q105" s="7">
        <v>0</v>
      </c>
      <c r="R105" s="7">
        <v>0</v>
      </c>
      <c r="T105" s="7">
        <v>35</v>
      </c>
      <c r="U105" s="7">
        <v>5775</v>
      </c>
      <c r="V105" s="7">
        <v>0</v>
      </c>
      <c r="W105" s="7">
        <v>0</v>
      </c>
      <c r="Y105" s="7">
        <v>48</v>
      </c>
      <c r="Z105" s="7">
        <v>9360</v>
      </c>
      <c r="AA105" s="7">
        <v>0</v>
      </c>
      <c r="AB105" s="7">
        <v>0</v>
      </c>
      <c r="AD105" s="7">
        <v>25</v>
      </c>
      <c r="AE105" s="7">
        <v>5250</v>
      </c>
      <c r="AF105" s="7">
        <v>0</v>
      </c>
      <c r="AG105" s="7">
        <v>0</v>
      </c>
    </row>
    <row r="106" spans="1:33" x14ac:dyDescent="0.35">
      <c r="A106" s="19">
        <f>[2]Final!A102</f>
        <v>3412128</v>
      </c>
      <c r="B106" s="6" t="str">
        <f>[2]Final!B102</f>
        <v>Whitefield Primary School</v>
      </c>
      <c r="E106" s="7">
        <v>27</v>
      </c>
      <c r="F106" s="7">
        <v>4455</v>
      </c>
      <c r="G106" s="7">
        <v>0</v>
      </c>
      <c r="H106" s="7">
        <v>0</v>
      </c>
      <c r="J106" s="7">
        <v>40</v>
      </c>
      <c r="K106" s="7">
        <v>7800</v>
      </c>
      <c r="L106" s="7">
        <v>0</v>
      </c>
      <c r="M106" s="7">
        <v>0</v>
      </c>
      <c r="O106" s="7">
        <v>19</v>
      </c>
      <c r="P106" s="7">
        <v>3990</v>
      </c>
      <c r="Q106" s="7">
        <v>0</v>
      </c>
      <c r="R106" s="7">
        <v>0</v>
      </c>
      <c r="T106" s="7">
        <v>26</v>
      </c>
      <c r="U106" s="7">
        <v>4290</v>
      </c>
      <c r="V106" s="7">
        <v>0</v>
      </c>
      <c r="W106" s="7">
        <v>0</v>
      </c>
      <c r="Y106" s="7">
        <v>32</v>
      </c>
      <c r="Z106" s="7">
        <v>6240</v>
      </c>
      <c r="AA106" s="7">
        <v>0</v>
      </c>
      <c r="AB106" s="7">
        <v>0</v>
      </c>
      <c r="AD106" s="7">
        <v>23</v>
      </c>
      <c r="AE106" s="7">
        <v>4830</v>
      </c>
      <c r="AF106" s="7">
        <v>0</v>
      </c>
      <c r="AG106" s="7">
        <v>0</v>
      </c>
    </row>
    <row r="107" spans="1:33" x14ac:dyDescent="0.35">
      <c r="A107" s="19">
        <f>[2]Final!A103</f>
        <v>3412166</v>
      </c>
      <c r="B107" s="6" t="str">
        <f>[2]Final!B103</f>
        <v>Windsor CP JMI School</v>
      </c>
      <c r="E107" s="7">
        <v>32</v>
      </c>
      <c r="F107" s="7">
        <v>5280</v>
      </c>
      <c r="G107" s="7">
        <v>2</v>
      </c>
      <c r="H107" s="7">
        <v>330</v>
      </c>
      <c r="J107" s="7">
        <v>34</v>
      </c>
      <c r="K107" s="7">
        <v>6630</v>
      </c>
      <c r="L107" s="7">
        <v>7</v>
      </c>
      <c r="M107" s="7">
        <v>1365</v>
      </c>
      <c r="O107" s="7">
        <v>29</v>
      </c>
      <c r="P107" s="7">
        <v>6090</v>
      </c>
      <c r="Q107" s="7">
        <v>1</v>
      </c>
      <c r="R107" s="7">
        <v>210</v>
      </c>
      <c r="T107" s="7">
        <v>29</v>
      </c>
      <c r="U107" s="7">
        <v>4785</v>
      </c>
      <c r="V107" s="7">
        <v>0</v>
      </c>
      <c r="W107" s="7">
        <v>0</v>
      </c>
      <c r="Y107" s="7">
        <v>34</v>
      </c>
      <c r="Z107" s="7">
        <v>6630</v>
      </c>
      <c r="AA107" s="7">
        <v>2</v>
      </c>
      <c r="AB107" s="7">
        <v>390</v>
      </c>
      <c r="AD107" s="7">
        <v>22</v>
      </c>
      <c r="AE107" s="7">
        <v>4620</v>
      </c>
      <c r="AF107" s="7">
        <v>0</v>
      </c>
      <c r="AG107" s="7">
        <v>0</v>
      </c>
    </row>
    <row r="108" spans="1:33" x14ac:dyDescent="0.35">
      <c r="A108" s="19">
        <f>[2]Final!A104</f>
        <v>3412009</v>
      </c>
      <c r="B108" s="6" t="str">
        <f>[2]Final!B104</f>
        <v>Woolton Primary</v>
      </c>
      <c r="E108" s="7">
        <v>37</v>
      </c>
      <c r="F108" s="7">
        <v>6105</v>
      </c>
      <c r="G108" s="7">
        <v>9</v>
      </c>
      <c r="H108" s="7">
        <v>1485</v>
      </c>
      <c r="J108" s="7">
        <v>45</v>
      </c>
      <c r="K108" s="7">
        <v>8775</v>
      </c>
      <c r="L108" s="7">
        <v>5</v>
      </c>
      <c r="M108" s="7">
        <v>975</v>
      </c>
      <c r="O108" s="7">
        <v>36</v>
      </c>
      <c r="P108" s="7">
        <v>7560</v>
      </c>
      <c r="Q108" s="7">
        <v>6</v>
      </c>
      <c r="R108" s="7">
        <v>1260</v>
      </c>
      <c r="T108" s="7">
        <v>42</v>
      </c>
      <c r="U108" s="7">
        <v>6930</v>
      </c>
      <c r="V108" s="7">
        <v>8</v>
      </c>
      <c r="W108" s="7">
        <v>1320</v>
      </c>
      <c r="Y108" s="7">
        <v>42</v>
      </c>
      <c r="Z108" s="7">
        <v>8190</v>
      </c>
      <c r="AA108" s="7">
        <v>9</v>
      </c>
      <c r="AB108" s="7">
        <v>1755</v>
      </c>
      <c r="AD108" s="7">
        <v>37</v>
      </c>
      <c r="AE108" s="7">
        <v>7770</v>
      </c>
      <c r="AF108" s="7">
        <v>6</v>
      </c>
      <c r="AG108" s="7">
        <v>1260</v>
      </c>
    </row>
    <row r="109" spans="1:33" x14ac:dyDescent="0.35">
      <c r="A109" s="19"/>
      <c r="B109" s="6"/>
      <c r="E109" s="7"/>
      <c r="F109" s="7"/>
      <c r="G109" s="7"/>
      <c r="H109" s="7"/>
      <c r="J109" s="7"/>
      <c r="K109" s="7"/>
      <c r="L109" s="7"/>
      <c r="M109" s="7"/>
      <c r="O109" s="7"/>
      <c r="P109" s="7"/>
      <c r="Q109" s="7"/>
      <c r="R109" s="7"/>
      <c r="T109" s="7"/>
      <c r="U109" s="7"/>
      <c r="V109" s="7"/>
      <c r="W109" s="7"/>
      <c r="Y109" s="7"/>
      <c r="Z109" s="7"/>
      <c r="AA109" s="7"/>
      <c r="AB109" s="7"/>
      <c r="AD109" s="7"/>
      <c r="AE109" s="7"/>
      <c r="AF109" s="7"/>
      <c r="AG109" s="7"/>
    </row>
    <row r="110" spans="1:33" s="10" customFormat="1" x14ac:dyDescent="0.35">
      <c r="A110" s="20"/>
      <c r="B110" s="8"/>
      <c r="E110" s="9">
        <f>SUM(E14:E109)</f>
        <v>3900</v>
      </c>
      <c r="F110" s="9">
        <f t="shared" ref="F110:H110" si="0">SUM(F14:F109)</f>
        <v>640117.5</v>
      </c>
      <c r="G110" s="9">
        <f t="shared" si="0"/>
        <v>747</v>
      </c>
      <c r="H110" s="9">
        <f t="shared" si="0"/>
        <v>119534.25</v>
      </c>
      <c r="J110" s="9">
        <f t="shared" ref="J110:M110" si="1">SUM(J14:J109)</f>
        <v>4621</v>
      </c>
      <c r="K110" s="9">
        <f t="shared" si="1"/>
        <v>899457</v>
      </c>
      <c r="L110" s="9">
        <f t="shared" si="1"/>
        <v>774</v>
      </c>
      <c r="M110" s="9">
        <f t="shared" si="1"/>
        <v>147849</v>
      </c>
      <c r="O110" s="9">
        <f t="shared" ref="O110:R110" si="2">SUM(O14:O109)</f>
        <v>3092</v>
      </c>
      <c r="P110" s="9">
        <f t="shared" si="2"/>
        <v>644826</v>
      </c>
      <c r="Q110" s="9">
        <f t="shared" si="2"/>
        <v>554</v>
      </c>
      <c r="R110" s="9">
        <f t="shared" si="2"/>
        <v>112017.5</v>
      </c>
      <c r="T110" s="9">
        <f>SUM(T14:T109)</f>
        <v>3531</v>
      </c>
      <c r="U110" s="9">
        <f t="shared" ref="U110:W110" si="3">SUM(U14:U109)</f>
        <v>581724</v>
      </c>
      <c r="V110" s="9">
        <f t="shared" si="3"/>
        <v>722</v>
      </c>
      <c r="W110" s="9">
        <f t="shared" si="3"/>
        <v>117315</v>
      </c>
      <c r="Y110" s="9">
        <f t="shared" ref="Y110:AB110" si="4">SUM(Y14:Y109)</f>
        <v>4225</v>
      </c>
      <c r="Z110" s="9">
        <f t="shared" si="4"/>
        <v>822783</v>
      </c>
      <c r="AA110" s="9">
        <f t="shared" si="4"/>
        <v>753</v>
      </c>
      <c r="AB110" s="9">
        <f t="shared" si="4"/>
        <v>144953.25</v>
      </c>
      <c r="AD110" s="9"/>
      <c r="AE110" s="9"/>
      <c r="AF110" s="9"/>
      <c r="AG110" s="9"/>
    </row>
    <row r="111" spans="1:33" x14ac:dyDescent="0.35">
      <c r="A111" s="21"/>
      <c r="B111" s="11"/>
      <c r="E111" s="12"/>
      <c r="F111" s="12"/>
      <c r="G111" s="12"/>
      <c r="H111" s="12"/>
      <c r="J111" s="12"/>
      <c r="K111" s="12"/>
      <c r="L111" s="12"/>
      <c r="M111" s="12"/>
      <c r="O111" s="12"/>
      <c r="P111" s="12"/>
      <c r="Q111" s="12"/>
      <c r="R111" s="12"/>
      <c r="T111" s="12"/>
      <c r="U111" s="12"/>
      <c r="V111" s="12"/>
      <c r="W111" s="12"/>
      <c r="Y111" s="12"/>
      <c r="Z111" s="12"/>
      <c r="AA111" s="12"/>
      <c r="AB111" s="12"/>
      <c r="AD111" s="12"/>
      <c r="AE111" s="12"/>
      <c r="AF111" s="12"/>
      <c r="AG111" s="12"/>
    </row>
    <row r="114" spans="6:23" x14ac:dyDescent="0.35">
      <c r="F114" s="48">
        <f>+F110+K110+P110</f>
        <v>2184400.5</v>
      </c>
      <c r="H114" s="48">
        <f>+H110+M110+R110</f>
        <v>379400.75</v>
      </c>
      <c r="U114" s="48">
        <f>+U110+Z110+AE110</f>
        <v>1404507</v>
      </c>
      <c r="W114" s="48">
        <f>+W110+AB110+AG110</f>
        <v>262268.25</v>
      </c>
    </row>
    <row r="115" spans="6:23" x14ac:dyDescent="0.35">
      <c r="F115" s="48">
        <f>+F110+Z110+P110</f>
        <v>2107726.5</v>
      </c>
      <c r="H115" s="48">
        <f>+H110+AB110+R110</f>
        <v>376505</v>
      </c>
      <c r="U115" s="48">
        <f>+U110+AO110+AE110</f>
        <v>581724</v>
      </c>
      <c r="W115" s="48">
        <f>+W110+AQ110+AG110</f>
        <v>117315</v>
      </c>
    </row>
    <row r="116" spans="6:23" x14ac:dyDescent="0.35">
      <c r="F116" s="48"/>
      <c r="U116" s="48"/>
    </row>
    <row r="117" spans="6:23" x14ac:dyDescent="0.35">
      <c r="F117" s="50"/>
      <c r="U117" s="50"/>
    </row>
  </sheetData>
  <mergeCells count="26">
    <mergeCell ref="E9:R9"/>
    <mergeCell ref="J11:K11"/>
    <mergeCell ref="E11:F11"/>
    <mergeCell ref="L11:M11"/>
    <mergeCell ref="J12:K12"/>
    <mergeCell ref="L12:M12"/>
    <mergeCell ref="G11:H11"/>
    <mergeCell ref="E12:F12"/>
    <mergeCell ref="G12:H12"/>
    <mergeCell ref="O11:P11"/>
    <mergeCell ref="Q11:R11"/>
    <mergeCell ref="O12:P12"/>
    <mergeCell ref="Q12:R12"/>
    <mergeCell ref="T11:U11"/>
    <mergeCell ref="V11:W11"/>
    <mergeCell ref="T12:U12"/>
    <mergeCell ref="V12:W12"/>
    <mergeCell ref="T9:AG9"/>
    <mergeCell ref="AD11:AE11"/>
    <mergeCell ref="AF11:AG11"/>
    <mergeCell ref="AD12:AE12"/>
    <mergeCell ref="AF12:AG12"/>
    <mergeCell ref="Y11:Z11"/>
    <mergeCell ref="AA11:AB11"/>
    <mergeCell ref="Y12:Z12"/>
    <mergeCell ref="AA12:AB12"/>
  </mergeCells>
  <pageMargins left="0" right="0" top="0" bottom="0" header="0.31496062992125984" footer="0.31496062992125984"/>
  <pageSetup paperSize="8" scale="95" orientation="landscape" r:id="rId1"/>
  <colBreaks count="2" manualBreakCount="2">
    <brk id="3" max="1048575" man="1"/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EYSFF Allocation</vt:lpstr>
      <vt:lpstr>Pupils &amp; Hours</vt:lpstr>
      <vt:lpstr>'EYSFF Allocation'!Print_Area</vt:lpstr>
      <vt:lpstr>'EYSFF Allocation'!Print_Titles</vt:lpstr>
      <vt:lpstr>'Pupils &amp; Hours'!Print_Titles</vt:lpstr>
    </vt:vector>
  </TitlesOfParts>
  <Company>Liverpool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Melia, Jane</dc:creator>
  <cp:lastModifiedBy>Rose, Naomi</cp:lastModifiedBy>
  <cp:lastPrinted>2019-12-02T11:30:50Z</cp:lastPrinted>
  <dcterms:created xsi:type="dcterms:W3CDTF">2019-08-05T13:45:52Z</dcterms:created>
  <dcterms:modified xsi:type="dcterms:W3CDTF">2022-03-16T09:12:28Z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Final and Data Variance.xlsx</vt:lpwstr>
  </property>
</Properties>
</file>