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SheppardK\AppData\Local\Microsoft\Windows\INetCache\Content.Outlook\GRE8YYK2\"/>
    </mc:Choice>
  </mc:AlternateContent>
  <xr:revisionPtr revIDLastSave="0" documentId="13_ncr:1_{473F6CD7-6770-4295-A747-424E51F62950}" xr6:coauthVersionLast="44" xr6:coauthVersionMax="44" xr10:uidLastSave="{00000000-0000-0000-0000-000000000000}"/>
  <bookViews>
    <workbookView xWindow="28680" yWindow="-120" windowWidth="29040" windowHeight="15990" xr2:uid="{00000000-000D-0000-FFFF-FFFF00000000}"/>
  </bookViews>
  <sheets>
    <sheet name="EYSFF Allocation" sheetId="2" r:id="rId1"/>
    <sheet name="Pupils &amp; Hours - census" sheetId="1" r:id="rId2"/>
  </sheets>
  <externalReferences>
    <externalReference r:id="rId3"/>
  </externalReferences>
  <definedNames>
    <definedName name="_xlnm._FilterDatabase" localSheetId="1" hidden="1">'Pupils &amp; Hours - census'!$B$15:$AJ$116</definedName>
    <definedName name="_xlnm.Print_Area" localSheetId="0">'EYSFF Allocation'!$A$1:$I$112</definedName>
    <definedName name="_xlnm.Print_Titles" localSheetId="0">'EYSFF Allocation'!$10:$12</definedName>
    <definedName name="_xlnm.Print_Titles" localSheetId="1">'Pupils &amp; Hours - census'!$A:$B,'Pupils &amp; Hours - census'!$14:$18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5" i="1" l="1"/>
  <c r="G115" i="1"/>
  <c r="F115" i="1"/>
  <c r="E115" i="1"/>
  <c r="R16" i="2" l="1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5" i="2"/>
  <c r="R111" i="2" l="1"/>
  <c r="P15" i="2" l="1"/>
  <c r="N111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11" i="2" l="1"/>
  <c r="L21" i="2"/>
  <c r="L39" i="2"/>
  <c r="L75" i="2"/>
  <c r="L106" i="2" l="1"/>
  <c r="L72" i="2"/>
  <c r="L104" i="2"/>
  <c r="L55" i="2"/>
  <c r="L28" i="2"/>
  <c r="L69" i="2"/>
  <c r="L50" i="2" l="1"/>
  <c r="L79" i="2"/>
  <c r="L67" i="2"/>
  <c r="L89" i="2"/>
  <c r="L47" i="2"/>
  <c r="L34" i="2"/>
  <c r="L105" i="2"/>
  <c r="L95" i="2"/>
  <c r="L31" i="2"/>
  <c r="L38" i="2"/>
  <c r="H89" i="2"/>
  <c r="H69" i="2"/>
  <c r="L102" i="2" l="1"/>
  <c r="L20" i="2"/>
  <c r="L88" i="2"/>
  <c r="L25" i="2"/>
  <c r="L77" i="2"/>
  <c r="L22" i="2"/>
  <c r="L51" i="2"/>
  <c r="L70" i="2"/>
  <c r="L87" i="2"/>
  <c r="L78" i="2"/>
  <c r="L109" i="2"/>
  <c r="L82" i="2"/>
  <c r="L18" i="2"/>
  <c r="H72" i="2"/>
  <c r="L16" i="2" l="1"/>
  <c r="L71" i="2"/>
  <c r="H71" i="2"/>
  <c r="L44" i="2"/>
  <c r="L101" i="2"/>
  <c r="L92" i="2"/>
  <c r="L74" i="2"/>
  <c r="L65" i="2"/>
  <c r="L48" i="2"/>
  <c r="L103" i="2"/>
  <c r="L66" i="2"/>
  <c r="L24" i="2"/>
  <c r="L58" i="2"/>
  <c r="L27" i="2"/>
  <c r="L36" i="2" l="1"/>
  <c r="L108" i="2"/>
  <c r="L91" i="2"/>
  <c r="L56" i="2"/>
  <c r="L57" i="2"/>
  <c r="L90" i="2"/>
  <c r="L43" i="2"/>
  <c r="L76" i="2"/>
  <c r="L19" i="2"/>
  <c r="L29" i="2"/>
  <c r="L64" i="2"/>
  <c r="L45" i="2"/>
  <c r="L98" i="2"/>
  <c r="L30" i="2"/>
  <c r="H66" i="2"/>
  <c r="L42" i="2"/>
  <c r="L93" i="2"/>
  <c r="L59" i="2"/>
  <c r="L73" i="2"/>
  <c r="L99" i="2"/>
  <c r="L54" i="2"/>
  <c r="L46" i="2"/>
  <c r="L37" i="2"/>
  <c r="H83" i="2"/>
  <c r="H109" i="2"/>
  <c r="H78" i="2"/>
  <c r="H25" i="2"/>
  <c r="H105" i="2"/>
  <c r="H54" i="2"/>
  <c r="L52" i="2" l="1"/>
  <c r="L53" i="2"/>
  <c r="L26" i="2"/>
  <c r="L17" i="2"/>
  <c r="L96" i="2"/>
  <c r="L60" i="2"/>
  <c r="L63" i="2"/>
  <c r="L49" i="2"/>
  <c r="L83" i="2"/>
  <c r="L61" i="2"/>
  <c r="L84" i="2"/>
  <c r="L107" i="2"/>
  <c r="H96" i="2"/>
  <c r="L100" i="2"/>
  <c r="H23" i="2"/>
  <c r="L97" i="2"/>
  <c r="H97" i="2"/>
  <c r="H84" i="2"/>
  <c r="L81" i="2"/>
  <c r="L85" i="2"/>
  <c r="H85" i="2"/>
  <c r="L80" i="2"/>
  <c r="L86" i="2"/>
  <c r="H86" i="2"/>
  <c r="L62" i="2"/>
  <c r="H62" i="2"/>
  <c r="H95" i="2"/>
  <c r="H75" i="2"/>
  <c r="H64" i="2"/>
  <c r="H107" i="2"/>
  <c r="H99" i="2"/>
  <c r="H88" i="2"/>
  <c r="H20" i="2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L94" i="2" l="1"/>
  <c r="L41" i="2"/>
  <c r="L40" i="2"/>
  <c r="L23" i="2"/>
  <c r="H100" i="2"/>
  <c r="L68" i="2"/>
  <c r="H68" i="2"/>
  <c r="H61" i="2"/>
  <c r="H82" i="2"/>
  <c r="H98" i="2"/>
  <c r="H31" i="2"/>
  <c r="H46" i="2"/>
  <c r="H60" i="2"/>
  <c r="H44" i="2"/>
  <c r="H87" i="2"/>
  <c r="H48" i="2"/>
  <c r="H76" i="2"/>
  <c r="H42" i="2"/>
  <c r="H29" i="2"/>
  <c r="H79" i="2"/>
  <c r="H91" i="2"/>
  <c r="H102" i="2"/>
  <c r="H70" i="2"/>
  <c r="H19" i="2"/>
  <c r="H59" i="2"/>
  <c r="H30" i="2"/>
  <c r="H36" i="2"/>
  <c r="H103" i="2"/>
  <c r="H21" i="2"/>
  <c r="H80" i="2"/>
  <c r="H92" i="2"/>
  <c r="H57" i="2"/>
  <c r="H81" i="2"/>
  <c r="H65" i="2"/>
  <c r="H38" i="2"/>
  <c r="H52" i="2"/>
  <c r="H37" i="2"/>
  <c r="H77" i="2"/>
  <c r="H28" i="2"/>
  <c r="H26" i="2"/>
  <c r="H45" i="2"/>
  <c r="H34" i="2"/>
  <c r="H63" i="2"/>
  <c r="H18" i="2"/>
  <c r="H93" i="2"/>
  <c r="AG115" i="1" l="1"/>
  <c r="AF115" i="1"/>
  <c r="AD115" i="1"/>
  <c r="AE115" i="1"/>
  <c r="H55" i="2"/>
  <c r="H108" i="2"/>
  <c r="H22" i="2"/>
  <c r="H40" i="2"/>
  <c r="H49" i="2"/>
  <c r="H74" i="2"/>
  <c r="H56" i="2"/>
  <c r="H47" i="2"/>
  <c r="H39" i="2"/>
  <c r="H58" i="2"/>
  <c r="H90" i="2"/>
  <c r="H101" i="2"/>
  <c r="H94" i="2"/>
  <c r="H51" i="2"/>
  <c r="H16" i="2"/>
  <c r="H67" i="2"/>
  <c r="H53" i="2"/>
  <c r="H43" i="2"/>
  <c r="H41" i="2"/>
  <c r="H106" i="2"/>
  <c r="H24" i="2"/>
  <c r="H17" i="2"/>
  <c r="H73" i="2"/>
  <c r="H104" i="2"/>
  <c r="H50" i="2"/>
  <c r="P115" i="1"/>
  <c r="O115" i="1"/>
  <c r="R115" i="1"/>
  <c r="Q115" i="1"/>
  <c r="W115" i="1"/>
  <c r="V115" i="1"/>
  <c r="K115" i="1"/>
  <c r="M115" i="1"/>
  <c r="L115" i="1"/>
  <c r="T115" i="1"/>
  <c r="U115" i="1"/>
  <c r="J115" i="1"/>
  <c r="L35" i="2" l="1"/>
  <c r="H35" i="2"/>
  <c r="L32" i="2" l="1"/>
  <c r="H27" i="2"/>
  <c r="H32" i="2" l="1"/>
  <c r="H15" i="2" l="1"/>
  <c r="F111" i="2"/>
  <c r="L33" i="2" l="1"/>
  <c r="H33" i="2"/>
  <c r="H111" i="2" s="1"/>
  <c r="J111" i="2"/>
  <c r="L15" i="2"/>
  <c r="L111" i="2" l="1"/>
</calcChain>
</file>

<file path=xl/sharedStrings.xml><?xml version="1.0" encoding="utf-8"?>
<sst xmlns="http://schemas.openxmlformats.org/spreadsheetml/2006/main" count="279" uniqueCount="164">
  <si>
    <t xml:space="preserve">DFE </t>
  </si>
  <si>
    <t>School</t>
  </si>
  <si>
    <t>Matthew Arnold Teaching School</t>
  </si>
  <si>
    <t>Pupils</t>
  </si>
  <si>
    <t>Hours</t>
  </si>
  <si>
    <t>Spring</t>
  </si>
  <si>
    <t>Summer</t>
  </si>
  <si>
    <t>Universal</t>
  </si>
  <si>
    <t>Extended</t>
  </si>
  <si>
    <t>Autumn</t>
  </si>
  <si>
    <t>Universal refers to the original 15 hour free entitlement.</t>
  </si>
  <si>
    <t>Extended refers to the additional 15 hours free entitlement available under the '30 hour' offer from September 2017.</t>
  </si>
  <si>
    <t>Pupils/hours are taken from School Census.</t>
  </si>
  <si>
    <t>30 hour pupils/hours include only approved pupils.</t>
  </si>
  <si>
    <t>Banks Road JMI</t>
  </si>
  <si>
    <t>Belle Vale Community Primary</t>
  </si>
  <si>
    <t>Blueberry Park</t>
  </si>
  <si>
    <t>Croxteth Community Primary School</t>
  </si>
  <si>
    <t>Ellergreen Nursery School</t>
  </si>
  <si>
    <t>Faith Primary School</t>
  </si>
  <si>
    <t>Fazakerley Primary School</t>
  </si>
  <si>
    <t>Florence Melly Community Primary</t>
  </si>
  <si>
    <t>Four Oaks Primary School</t>
  </si>
  <si>
    <t>Gilmour Southbank Infants</t>
  </si>
  <si>
    <t>Kingsley Community School</t>
  </si>
  <si>
    <t>Kirkdale St Lawrence C of E</t>
  </si>
  <si>
    <t>Lawrence Community Primary School</t>
  </si>
  <si>
    <t>Leamington Community Primary</t>
  </si>
  <si>
    <t>Longmoor Community Primary School</t>
  </si>
  <si>
    <t>Middlefield Community Primary</t>
  </si>
  <si>
    <t>Monksdown Primary School</t>
  </si>
  <si>
    <t>Norman Pannell School</t>
  </si>
  <si>
    <t>Our Lady &amp; St Philomena's RC</t>
  </si>
  <si>
    <t>Phoenix Primary School</t>
  </si>
  <si>
    <t>Sail Academy Trust (Roscoe)</t>
  </si>
  <si>
    <t>Springwood Heath Primary School</t>
  </si>
  <si>
    <t>St Ambrose RC Primary School</t>
  </si>
  <si>
    <t>St Clare's Catholic Primary School</t>
  </si>
  <si>
    <t>St Cleopas CE JMI</t>
  </si>
  <si>
    <t>St Finbar's Catholic Primary</t>
  </si>
  <si>
    <t>The Beacon C E Primary School</t>
  </si>
  <si>
    <t>Wavertree CE JMI School</t>
  </si>
  <si>
    <t>Liverpool City Council</t>
  </si>
  <si>
    <t>Children's Services</t>
  </si>
  <si>
    <t>All Saint's Catholic Primary</t>
  </si>
  <si>
    <t>Barlows  Primary School</t>
  </si>
  <si>
    <t>Broadgreen Primary School</t>
  </si>
  <si>
    <t>Broadsquare Primary School</t>
  </si>
  <si>
    <t>Childwall Valley C.P. School</t>
  </si>
  <si>
    <t>Corinthian CP JMI School</t>
  </si>
  <si>
    <t>Dovecot JMI School</t>
  </si>
  <si>
    <t>East Prescot Road Nursery</t>
  </si>
  <si>
    <t>Emmaus C of E/Catholic Primary</t>
  </si>
  <si>
    <t>Greenbank Primary School</t>
  </si>
  <si>
    <t>Gwladys Street Primary/Nursery</t>
  </si>
  <si>
    <t>Heygreen Community Primary School</t>
  </si>
  <si>
    <t>Holy Cross Catholic</t>
  </si>
  <si>
    <t>Holy Family</t>
  </si>
  <si>
    <t>Holy Name Catholic Prim School</t>
  </si>
  <si>
    <t>Holy Trinity RC Primary School</t>
  </si>
  <si>
    <t>Kensington Community Primary School</t>
  </si>
  <si>
    <t>Knotty Ash CP JMI School</t>
  </si>
  <si>
    <t>Mab Lane Primary</t>
  </si>
  <si>
    <t>Northcote CP JMI School</t>
  </si>
  <si>
    <t>Our Lady Immaculate Catholic Primary School</t>
  </si>
  <si>
    <t>Our Lady of the Assumption RC</t>
  </si>
  <si>
    <t>Pleasant Street CP  School</t>
  </si>
  <si>
    <t>Rice Lane Primary School</t>
  </si>
  <si>
    <t>Sacred Heart Catholic School</t>
  </si>
  <si>
    <t>Smithdown CP School</t>
  </si>
  <si>
    <t>St Francis De Sales Infant and Nursery</t>
  </si>
  <si>
    <t>St Gregory's Catholic Primary</t>
  </si>
  <si>
    <t>St Michaels Catholic Primary</t>
  </si>
  <si>
    <t>St Nicholas RC Primary School</t>
  </si>
  <si>
    <t>St. Sebastian's Catholic Primary School</t>
  </si>
  <si>
    <t>Stockton Wood Primary</t>
  </si>
  <si>
    <t>Trinity Catholic Primary School</t>
  </si>
  <si>
    <t>Whitefield Primary School</t>
  </si>
  <si>
    <t>Windsor CP JMI School</t>
  </si>
  <si>
    <t>Abercromby Nursery School</t>
  </si>
  <si>
    <t>Anfield Road Primary</t>
  </si>
  <si>
    <t>Arnot St. Mary Church of England Primary School</t>
  </si>
  <si>
    <t>Blackmoor Park CP Infant Sch</t>
  </si>
  <si>
    <t>Blessed Sacrament Catholic Primary</t>
  </si>
  <si>
    <t>Chatham Place Nursery School</t>
  </si>
  <si>
    <t>Everton Early Childhood Centre</t>
  </si>
  <si>
    <t>Garston CE</t>
  </si>
  <si>
    <t>Lister C.P. Infants</t>
  </si>
  <si>
    <t>New Park Primary School</t>
  </si>
  <si>
    <t>Northway Primary &amp; Nurs School</t>
  </si>
  <si>
    <t>Our Lady and St Swithin's Cath.</t>
  </si>
  <si>
    <t>Pinehurst Primary</t>
  </si>
  <si>
    <t>Ranworth Primary</t>
  </si>
  <si>
    <t>Rudston Primary (Bright Stars)</t>
  </si>
  <si>
    <t>St Austin's Catholic Primary</t>
  </si>
  <si>
    <t>St Teresa of Lisieux Catholic Primary (Opened 1/9/11)</t>
  </si>
  <si>
    <t>St. Annes (Stanley) CE JMI Sch</t>
  </si>
  <si>
    <t>St. Anne's RC Primary School</t>
  </si>
  <si>
    <t>St. Cecilia's RC Infant School</t>
  </si>
  <si>
    <t>St. Christophers Catholic Prim</t>
  </si>
  <si>
    <t>St. Cuthberts Catholic Primary &amp; Nursery School</t>
  </si>
  <si>
    <t>St. John's Catholic Primary</t>
  </si>
  <si>
    <t>St. Margaret's Anfield CE Primary</t>
  </si>
  <si>
    <t>St. Michael in the Hamlet Prim</t>
  </si>
  <si>
    <t>St. PATRICK'S CATHOLIC PRIMARY</t>
  </si>
  <si>
    <t>St. Silas CE Primary School</t>
  </si>
  <si>
    <t>St. Vincent de Paul School</t>
  </si>
  <si>
    <t>St.Oswald's Cath Primary School</t>
  </si>
  <si>
    <t>Wellesbourne Primary &amp; Nsy Sch</t>
  </si>
  <si>
    <t>Woolton Primary</t>
  </si>
  <si>
    <t>TOTAL</t>
  </si>
  <si>
    <t>EYSFF - PUPIL/HOURS DATA TO SHOW VARIANCE BETWEEN SUMMER AND AUTUMN 2019 UPDATE AND INITIAL SPRING POSITION</t>
  </si>
  <si>
    <t>£</t>
  </si>
  <si>
    <t>Early Years Single Funding Formula 2020-21</t>
  </si>
  <si>
    <t>Variance</t>
  </si>
  <si>
    <t xml:space="preserve">Summer Redetermination (as spring, with NP)
                               </t>
  </si>
  <si>
    <t>Total EYSFF Variance (Autumn 2020 - Summer 2020)</t>
  </si>
  <si>
    <t>Autumn based on Autumn 20 Census</t>
  </si>
  <si>
    <t>Summer based on Jan 20</t>
  </si>
  <si>
    <t>Hours used are as follows:</t>
  </si>
  <si>
    <t>- Summer based on higher of summer 19 census and Jan 20 census</t>
  </si>
  <si>
    <t>- Autumn based on higher of autumn 19 and autumn 20 census</t>
  </si>
  <si>
    <t>Autumn 2020 Using Higher of Autumn 2020 &amp; Autumn 2019 Data</t>
  </si>
  <si>
    <t xml:space="preserve">Initial Budget Allocation
                                 </t>
  </si>
  <si>
    <t>Summer 2020 Using higher of Spring 2020 Data (Jan Census) &amp; Summer 2019 Data plus adjustment to Nursery School protection funding</t>
  </si>
  <si>
    <t>Highlighted figures are those used to calculate updated budget allocation</t>
  </si>
  <si>
    <t xml:space="preserve">Autumn redetermination (higher of Autumn 19 &amp; Autumn 20 pupil no.s
Summer based on higher of summer 19 and Jan 20 census) </t>
  </si>
  <si>
    <t xml:space="preserve">Revised EYSFF Budget  (Spring redetermination, based on spring 21) </t>
  </si>
  <si>
    <t>Spring 2021 based on Spring 2021 census</t>
  </si>
  <si>
    <t>EYSFF Variance (Spring 2021 - Autumn 2020)</t>
  </si>
  <si>
    <t>EYSFF Variance (Spring 2021 - Initial 2020)</t>
  </si>
  <si>
    <t>BANKS ROAD JMI</t>
  </si>
  <si>
    <t>BELLE VALE COMMUNITY PRIMARY</t>
  </si>
  <si>
    <t>BLUEBERRY PARK</t>
  </si>
  <si>
    <t>CROXTETH COMMUNITY PRIMARY SC</t>
  </si>
  <si>
    <t>ELLERGREEN EARLY YEARS CENTRE</t>
  </si>
  <si>
    <t>FAITH PRIMARY SCHOOL</t>
  </si>
  <si>
    <t>FAZAKERLEY PRIMARY SCHOOL</t>
  </si>
  <si>
    <t>FLORENCE MELLY COMMUNITY PRIM</t>
  </si>
  <si>
    <t>FOUR OAKS PRIMARY SCHOOL</t>
  </si>
  <si>
    <t>GILMOUR SOUTHBANK INFANTS</t>
  </si>
  <si>
    <t>KINGSLEY COMMUNITY SCHOOL</t>
  </si>
  <si>
    <t>KIRKDALE ST.LAWRENCE CofE</t>
  </si>
  <si>
    <t>LAWRENCE COMMUNITY PRIMARY SCH</t>
  </si>
  <si>
    <t>LEAMINGTON COMMUNITY PRIMARY</t>
  </si>
  <si>
    <t>LONGMOOR COMMUNITY PRIMARY SCHOOL</t>
  </si>
  <si>
    <t>MIDDLEFIELD COMMUNITY PRIMARY</t>
  </si>
  <si>
    <t>MONKSDOWN PRIMARY SCHOOL</t>
  </si>
  <si>
    <t>NORMAN PANNELL SCHOOL</t>
  </si>
  <si>
    <t>OUR LADY &amp; ST. PHILOMENA'S RC</t>
  </si>
  <si>
    <t>PHOENIX PRIMARY SCHOOL</t>
  </si>
  <si>
    <t>Roscoe Primary School</t>
  </si>
  <si>
    <t>SPRINGWOOD HEATH PRIMARY SCHOOL</t>
  </si>
  <si>
    <t>ST AMBROSE RC PRIMARY SCHOOL</t>
  </si>
  <si>
    <t>ST CLARES CATHOLIC PRIMARY SCH</t>
  </si>
  <si>
    <t>ST CLEOPAS C.E. J.M.I.</t>
  </si>
  <si>
    <t>ST FINBARS CATHOLIC PRIMARY</t>
  </si>
  <si>
    <t>THE BEACON C E PRIMARY SCHOOL</t>
  </si>
  <si>
    <t>WAVERTREE CE JMI SCHOOL</t>
  </si>
  <si>
    <t>- Spring based on Jan 21 census</t>
  </si>
  <si>
    <t>Spring based on Jan 21 Census</t>
  </si>
  <si>
    <t>Summer based on Summer 19 Census</t>
  </si>
  <si>
    <t>Autumn based on Autumn 19 Census</t>
  </si>
  <si>
    <t>Spring based on Jan 20 Census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</si>
</sst>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&quot;£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4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right"/>
    </xf>
    <xf numFmtId="0" fontId="0" fillId="0" borderId="0" xfId="1" applyFont="1" applyAlignment="1">
      <alignment horizontal="right"/>
    </xf>
    <xf numFmtId="0" fontId="0" fillId="2" borderId="1" xfId="1" applyFont="1" applyFill="1" applyBorder="1"/>
    <xf numFmtId="0" fontId="0" fillId="2" borderId="3" xfId="1" applyFont="1" applyFill="1" applyBorder="1"/>
    <xf numFmtId="0" fontId="3" fillId="2" borderId="3" xfId="1" applyFont="1" applyFill="1" applyBorder="1"/>
    <xf numFmtId="0" fontId="0" fillId="0" borderId="3" xfId="0" applyBorder="1"/>
    <xf numFmtId="3" fontId="0" fillId="0" borderId="3" xfId="0" applyNumberFormat="1" applyBorder="1" applyAlignment="1">
      <alignment horizontal="right"/>
    </xf>
    <xf numFmtId="0" fontId="1" fillId="0" borderId="3" xfId="0" applyFont="1" applyBorder="1"/>
    <xf numFmtId="3" fontId="1" fillId="0" borderId="2" xfId="0" applyNumberFormat="1" applyFont="1" applyBorder="1" applyAlignment="1">
      <alignment horizontal="right"/>
    </xf>
    <xf numFmtId="0" fontId="1" fillId="0" borderId="0" xfId="0" applyFont="1"/>
    <xf numFmtId="0" fontId="0" fillId="0" borderId="4" xfId="0" applyBorder="1"/>
    <xf numFmtId="0" fontId="0" fillId="0" borderId="4" xfId="0" applyBorder="1" applyAlignment="1">
      <alignment horizontal="right"/>
    </xf>
    <xf numFmtId="0" fontId="3" fillId="2" borderId="7" xfId="1" applyFont="1" applyFill="1" applyBorder="1" applyAlignment="1">
      <alignment horizontal="right"/>
    </xf>
    <xf numFmtId="0" fontId="3" fillId="2" borderId="8" xfId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2" borderId="1" xfId="1" applyFont="1" applyFill="1" applyBorder="1" applyAlignment="1">
      <alignment horizontal="center"/>
    </xf>
    <xf numFmtId="0" fontId="0" fillId="2" borderId="3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0" fillId="0" borderId="3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2" borderId="4" xfId="1" applyFont="1" applyFill="1" applyBorder="1" applyAlignment="1">
      <alignment horizontal="right" vertical="center"/>
    </xf>
    <xf numFmtId="0" fontId="0" fillId="0" borderId="2" xfId="1" applyFont="1" applyBorder="1"/>
    <xf numFmtId="0" fontId="2" fillId="0" borderId="0" xfId="1" applyFont="1" applyFill="1"/>
    <xf numFmtId="0" fontId="0" fillId="0" borderId="0" xfId="0" applyBorder="1"/>
    <xf numFmtId="0" fontId="0" fillId="0" borderId="0" xfId="1" applyFont="1" applyBorder="1"/>
    <xf numFmtId="0" fontId="1" fillId="0" borderId="0" xfId="0" applyFont="1" applyBorder="1"/>
    <xf numFmtId="0" fontId="0" fillId="0" borderId="0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 vertical="center" wrapText="1"/>
    </xf>
    <xf numFmtId="0" fontId="0" fillId="0" borderId="2" xfId="1" applyFont="1" applyBorder="1" applyAlignment="1">
      <alignment horizontal="right"/>
    </xf>
    <xf numFmtId="0" fontId="2" fillId="2" borderId="4" xfId="1" applyFont="1" applyFill="1" applyBorder="1" applyAlignment="1">
      <alignment horizontal="center" vertical="center" wrapText="1"/>
    </xf>
    <xf numFmtId="0" fontId="0" fillId="0" borderId="2" xfId="1" applyFont="1" applyFill="1" applyBorder="1" applyAlignment="1">
      <alignment horizontal="center"/>
    </xf>
    <xf numFmtId="0" fontId="0" fillId="0" borderId="2" xfId="1" applyFont="1" applyFill="1" applyBorder="1"/>
    <xf numFmtId="0" fontId="0" fillId="0" borderId="0" xfId="1" applyFont="1" applyFill="1" applyBorder="1"/>
    <xf numFmtId="164" fontId="0" fillId="0" borderId="2" xfId="2" applyNumberFormat="1" applyFont="1" applyFill="1" applyBorder="1"/>
    <xf numFmtId="165" fontId="0" fillId="0" borderId="2" xfId="2" applyNumberFormat="1" applyFont="1" applyFill="1" applyBorder="1"/>
    <xf numFmtId="0" fontId="0" fillId="0" borderId="1" xfId="0" applyFill="1" applyBorder="1"/>
    <xf numFmtId="0" fontId="0" fillId="0" borderId="0" xfId="0" applyFill="1" applyBorder="1"/>
    <xf numFmtId="0" fontId="1" fillId="0" borderId="3" xfId="0" applyFont="1" applyFill="1" applyBorder="1"/>
    <xf numFmtId="0" fontId="1" fillId="0" borderId="0" xfId="0" applyFont="1" applyFill="1" applyBorder="1"/>
    <xf numFmtId="165" fontId="1" fillId="0" borderId="3" xfId="0" applyNumberFormat="1" applyFont="1" applyFill="1" applyBorder="1"/>
    <xf numFmtId="0" fontId="0" fillId="0" borderId="4" xfId="0" applyFill="1" applyBorder="1"/>
    <xf numFmtId="166" fontId="4" fillId="3" borderId="2" xfId="1" applyNumberFormat="1" applyFont="1" applyFill="1" applyBorder="1" applyAlignment="1">
      <alignment horizontal="right"/>
    </xf>
    <xf numFmtId="6" fontId="0" fillId="3" borderId="2" xfId="1" applyNumberFormat="1" applyFont="1" applyFill="1" applyBorder="1"/>
    <xf numFmtId="166" fontId="0" fillId="3" borderId="1" xfId="0" applyNumberFormat="1" applyFill="1" applyBorder="1"/>
    <xf numFmtId="166" fontId="1" fillId="3" borderId="3" xfId="0" applyNumberFormat="1" applyFont="1" applyFill="1" applyBorder="1"/>
    <xf numFmtId="0" fontId="0" fillId="3" borderId="4" xfId="0" applyFill="1" applyBorder="1"/>
    <xf numFmtId="0" fontId="0" fillId="3" borderId="2" xfId="1" applyFont="1" applyFill="1" applyBorder="1" applyAlignment="1">
      <alignment horizontal="right"/>
    </xf>
    <xf numFmtId="43" fontId="0" fillId="0" borderId="0" xfId="2" applyFont="1"/>
    <xf numFmtId="164" fontId="0" fillId="0" borderId="0" xfId="2" applyNumberFormat="1" applyFont="1"/>
    <xf numFmtId="43" fontId="1" fillId="0" borderId="0" xfId="0" applyNumberFormat="1" applyFont="1"/>
    <xf numFmtId="164" fontId="0" fillId="0" borderId="0" xfId="0" applyNumberFormat="1"/>
    <xf numFmtId="164" fontId="1" fillId="0" borderId="0" xfId="0" applyNumberFormat="1" applyFont="1"/>
    <xf numFmtId="0" fontId="0" fillId="0" borderId="0" xfId="0" applyFill="1"/>
    <xf numFmtId="0" fontId="1" fillId="0" borderId="0" xfId="0" applyFont="1" applyFill="1"/>
    <xf numFmtId="0" fontId="1" fillId="0" borderId="10" xfId="1" applyFont="1" applyFill="1" applyBorder="1" applyAlignment="1">
      <alignment horizontal="center"/>
    </xf>
    <xf numFmtId="3" fontId="0" fillId="4" borderId="3" xfId="0" applyNumberFormat="1" applyFill="1" applyBorder="1" applyAlignment="1">
      <alignment horizontal="right"/>
    </xf>
    <xf numFmtId="0" fontId="0" fillId="4" borderId="0" xfId="0" applyFill="1"/>
    <xf numFmtId="3" fontId="0" fillId="0" borderId="3" xfId="0" applyNumberFormat="1" applyFill="1" applyBorder="1" applyAlignment="1">
      <alignment horizontal="right"/>
    </xf>
    <xf numFmtId="0" fontId="2" fillId="4" borderId="0" xfId="0" applyFont="1" applyFill="1"/>
    <xf numFmtId="0" fontId="2" fillId="4" borderId="0" xfId="0" quotePrefix="1" applyFont="1" applyFill="1"/>
    <xf numFmtId="0" fontId="2" fillId="4" borderId="1" xfId="1" applyFont="1" applyFill="1" applyBorder="1" applyAlignment="1">
      <alignment horizontal="center" vertical="center" wrapText="1"/>
    </xf>
    <xf numFmtId="0" fontId="0" fillId="0" borderId="2" xfId="1" applyFont="1" applyFill="1" applyBorder="1" applyAlignment="1">
      <alignment horizontal="right"/>
    </xf>
    <xf numFmtId="0" fontId="2" fillId="0" borderId="1" xfId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right"/>
    </xf>
    <xf numFmtId="6" fontId="0" fillId="0" borderId="2" xfId="1" applyNumberFormat="1" applyFont="1" applyFill="1" applyBorder="1"/>
    <xf numFmtId="166" fontId="0" fillId="0" borderId="1" xfId="0" applyNumberFormat="1" applyFill="1" applyBorder="1"/>
    <xf numFmtId="166" fontId="1" fillId="0" borderId="3" xfId="0" applyNumberFormat="1" applyFont="1" applyFill="1" applyBorder="1"/>
    <xf numFmtId="0" fontId="1" fillId="0" borderId="0" xfId="1" applyFont="1" applyFill="1" applyBorder="1" applyAlignment="1">
      <alignment horizontal="center"/>
    </xf>
    <xf numFmtId="0" fontId="2" fillId="2" borderId="7" xfId="1" applyFill="1" applyBorder="1" applyAlignment="1">
      <alignment horizontal="right"/>
    </xf>
    <xf numFmtId="0" fontId="2" fillId="2" borderId="8" xfId="1" applyFill="1" applyBorder="1" applyAlignment="1">
      <alignment horizontal="right"/>
    </xf>
    <xf numFmtId="0" fontId="2" fillId="4" borderId="1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/>
    </xf>
    <xf numFmtId="0" fontId="0" fillId="2" borderId="3" xfId="1" applyFont="1" applyFill="1" applyBorder="1" applyAlignment="1">
      <alignment horizontal="center" vertical="center"/>
    </xf>
    <xf numFmtId="0" fontId="0" fillId="2" borderId="4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1" fillId="3" borderId="9" xfId="1" applyFont="1" applyFill="1" applyBorder="1" applyAlignment="1">
      <alignment horizontal="center"/>
    </xf>
    <xf numFmtId="0" fontId="1" fillId="3" borderId="10" xfId="1" applyFont="1" applyFill="1" applyBorder="1" applyAlignment="1">
      <alignment horizontal="center"/>
    </xf>
    <xf numFmtId="0" fontId="1" fillId="3" borderId="11" xfId="1" applyFont="1" applyFill="1" applyBorder="1" applyAlignment="1">
      <alignment horizontal="center"/>
    </xf>
    <xf numFmtId="0" fontId="0" fillId="2" borderId="5" xfId="1" applyFont="1" applyFill="1" applyBorder="1" applyAlignment="1">
      <alignment horizontal="center" vertical="center" wrapText="1"/>
    </xf>
    <xf numFmtId="0" fontId="0" fillId="2" borderId="6" xfId="1" applyFont="1" applyFill="1" applyBorder="1" applyAlignment="1">
      <alignment horizontal="center" vertical="center" wrapText="1"/>
    </xf>
    <xf numFmtId="0" fontId="0" fillId="2" borderId="7" xfId="1" applyFont="1" applyFill="1" applyBorder="1" applyAlignment="1">
      <alignment horizontal="center" vertical="center" wrapText="1"/>
    </xf>
    <xf numFmtId="0" fontId="0" fillId="2" borderId="8" xfId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3">
    <cellStyle name="]_x000d__x000a_Zoomed=1_x000d__x000a_Row=0_x000d__x000a_Column=0_x000d__x000a_Height=0_x000d__x000a_Width=0_x000d__x000a_FontName=FoxFont_x000d__x000a_FontStyle=0_x000d__x000a_FontSize=9_x000d__x000a_PrtFontName=FoxPrin" xfId="1" xr:uid="{00000000-0005-0000-0000-000000000000}"/>
    <cellStyle name="Comma" xfId="2" builtinId="3"/>
    <cellStyle name="Normal" xfId="0" builtinId="0"/>
  </cellStyles>
  <dxfs count="0"/>
  <tableStyles count="0" defaultTableStyle="TableStyleMedium2" defaultPivotStyle="PivotStyleLight16"/>
  <colors>
    <mruColors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snt500\edfinancecentralservices\Early%20Help\Family%20&amp;%20Provider%20information%20(01FPIS)\2019%2020\Early%20Years%20Redetermination\Summer%202019%20Redetermination\Early%20Yrs%202019-20%20Summer%20-%20May%20Cens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S Protection"/>
      <sheetName val="Final"/>
      <sheetName val="All PVI &amp; School Data"/>
    </sheetNames>
    <sheetDataSet>
      <sheetData sheetId="0"/>
      <sheetData sheetId="1">
        <row r="10">
          <cell r="A10">
            <v>3411006</v>
          </cell>
        </row>
        <row r="11">
          <cell r="A11">
            <v>3412006</v>
          </cell>
        </row>
        <row r="12">
          <cell r="A12">
            <v>3412018</v>
          </cell>
        </row>
        <row r="13">
          <cell r="A13">
            <v>3413965</v>
          </cell>
        </row>
        <row r="14">
          <cell r="A14">
            <v>3412008</v>
          </cell>
        </row>
        <row r="15">
          <cell r="A15">
            <v>3412010</v>
          </cell>
        </row>
        <row r="16">
          <cell r="A16">
            <v>3412014</v>
          </cell>
        </row>
        <row r="17">
          <cell r="A17">
            <v>3412171</v>
          </cell>
        </row>
        <row r="18">
          <cell r="A18">
            <v>3412025</v>
          </cell>
        </row>
        <row r="19">
          <cell r="A19">
            <v>3413025</v>
          </cell>
        </row>
        <row r="20">
          <cell r="A20">
            <v>3412215</v>
          </cell>
        </row>
        <row r="21">
          <cell r="A21">
            <v>3413023</v>
          </cell>
        </row>
        <row r="22">
          <cell r="A22">
            <v>3411001</v>
          </cell>
        </row>
        <row r="23">
          <cell r="A23">
            <v>3412001</v>
          </cell>
        </row>
        <row r="24">
          <cell r="A24">
            <v>3412039</v>
          </cell>
        </row>
        <row r="26">
          <cell r="A26">
            <v>3412218</v>
          </cell>
        </row>
        <row r="27">
          <cell r="A27">
            <v>3411002</v>
          </cell>
        </row>
        <row r="28">
          <cell r="A28">
            <v>3411005</v>
          </cell>
        </row>
        <row r="29">
          <cell r="A29">
            <v>3413956</v>
          </cell>
        </row>
        <row r="30">
          <cell r="A30">
            <v>3411003</v>
          </cell>
        </row>
        <row r="31">
          <cell r="A31">
            <v>3413964</v>
          </cell>
        </row>
        <row r="32">
          <cell r="A32">
            <v>3412230</v>
          </cell>
        </row>
        <row r="33">
          <cell r="A33">
            <v>3413022</v>
          </cell>
        </row>
        <row r="34">
          <cell r="A34">
            <v>3412222</v>
          </cell>
        </row>
        <row r="35">
          <cell r="A35">
            <v>3412040</v>
          </cell>
        </row>
        <row r="36">
          <cell r="A36">
            <v>3412064</v>
          </cell>
        </row>
        <row r="37">
          <cell r="A37">
            <v>3412235</v>
          </cell>
        </row>
        <row r="38">
          <cell r="A38">
            <v>3412214</v>
          </cell>
        </row>
        <row r="39">
          <cell r="A39">
            <v>3412030</v>
          </cell>
        </row>
        <row r="40">
          <cell r="A40">
            <v>3413512</v>
          </cell>
        </row>
        <row r="41">
          <cell r="A41">
            <v>3412176</v>
          </cell>
        </row>
        <row r="42">
          <cell r="A42">
            <v>3413513</v>
          </cell>
        </row>
        <row r="43">
          <cell r="A43">
            <v>3413514</v>
          </cell>
        </row>
        <row r="44">
          <cell r="A44">
            <v>3412242</v>
          </cell>
        </row>
        <row r="45">
          <cell r="A45">
            <v>3412229</v>
          </cell>
        </row>
        <row r="46">
          <cell r="A46">
            <v>3412232</v>
          </cell>
        </row>
        <row r="47">
          <cell r="A47">
            <v>3412086</v>
          </cell>
        </row>
        <row r="48">
          <cell r="A48">
            <v>3412221</v>
          </cell>
        </row>
        <row r="49">
          <cell r="A49">
            <v>3413021</v>
          </cell>
        </row>
        <row r="50">
          <cell r="A50">
            <v>3412093</v>
          </cell>
        </row>
        <row r="51">
          <cell r="A51">
            <v>3412241</v>
          </cell>
        </row>
        <row r="52">
          <cell r="A52">
            <v>3412226</v>
          </cell>
        </row>
        <row r="53">
          <cell r="A53">
            <v>3412098</v>
          </cell>
        </row>
        <row r="54">
          <cell r="A54">
            <v>3412170</v>
          </cell>
        </row>
        <row r="55">
          <cell r="A55">
            <v>3412240</v>
          </cell>
        </row>
        <row r="56">
          <cell r="A56">
            <v>3412223</v>
          </cell>
        </row>
        <row r="57">
          <cell r="A57">
            <v>3412199</v>
          </cell>
        </row>
        <row r="58">
          <cell r="A58">
            <v>3412110</v>
          </cell>
        </row>
        <row r="59">
          <cell r="A59">
            <v>3412113</v>
          </cell>
        </row>
        <row r="60">
          <cell r="A60">
            <v>3413960</v>
          </cell>
        </row>
        <row r="61">
          <cell r="A61">
            <v>3413511</v>
          </cell>
        </row>
        <row r="62">
          <cell r="A62">
            <v>3413523</v>
          </cell>
        </row>
        <row r="63">
          <cell r="A63">
            <v>3412239</v>
          </cell>
        </row>
        <row r="64">
          <cell r="A64">
            <v>3413026</v>
          </cell>
        </row>
        <row r="65">
          <cell r="A65">
            <v>3413961</v>
          </cell>
        </row>
        <row r="66">
          <cell r="A66">
            <v>3412123</v>
          </cell>
        </row>
        <row r="67">
          <cell r="A67">
            <v>3412130</v>
          </cell>
        </row>
        <row r="68">
          <cell r="A68">
            <v>3412034</v>
          </cell>
        </row>
        <row r="69">
          <cell r="A69">
            <v>3413966</v>
          </cell>
        </row>
        <row r="70">
          <cell r="A70">
            <v>3412011</v>
          </cell>
        </row>
        <row r="71">
          <cell r="A71">
            <v>3413528</v>
          </cell>
        </row>
        <row r="72">
          <cell r="A72">
            <v>3412227</v>
          </cell>
        </row>
        <row r="73">
          <cell r="A73">
            <v>3412065</v>
          </cell>
        </row>
        <row r="74">
          <cell r="A74">
            <v>3413601</v>
          </cell>
        </row>
        <row r="75">
          <cell r="A75">
            <v>3413543</v>
          </cell>
        </row>
        <row r="76">
          <cell r="A76">
            <v>3413550</v>
          </cell>
        </row>
        <row r="77">
          <cell r="A77">
            <v>3413001</v>
          </cell>
        </row>
        <row r="78">
          <cell r="A78">
            <v>3413527</v>
          </cell>
        </row>
        <row r="79">
          <cell r="A79">
            <v>3413553</v>
          </cell>
        </row>
        <row r="80">
          <cell r="A80">
            <v>3413633</v>
          </cell>
        </row>
        <row r="81">
          <cell r="A81">
            <v>3413571</v>
          </cell>
        </row>
        <row r="82">
          <cell r="A82">
            <v>3413573</v>
          </cell>
        </row>
        <row r="83">
          <cell r="A83">
            <v>3413967</v>
          </cell>
        </row>
        <row r="84">
          <cell r="A84">
            <v>3413310</v>
          </cell>
        </row>
        <row r="85">
          <cell r="A85">
            <v>3413644</v>
          </cell>
        </row>
        <row r="86">
          <cell r="A86">
            <v>3413632</v>
          </cell>
        </row>
        <row r="87">
          <cell r="A87">
            <v>3413024</v>
          </cell>
        </row>
        <row r="88">
          <cell r="A88">
            <v>3413551</v>
          </cell>
        </row>
        <row r="89">
          <cell r="A89">
            <v>3412234</v>
          </cell>
        </row>
        <row r="90">
          <cell r="A90">
            <v>3412004</v>
          </cell>
        </row>
        <row r="91">
          <cell r="A91">
            <v>3412237</v>
          </cell>
        </row>
        <row r="92">
          <cell r="A92">
            <v>3413582</v>
          </cell>
        </row>
        <row r="93">
          <cell r="A93">
            <v>3413588</v>
          </cell>
        </row>
        <row r="94">
          <cell r="A94">
            <v>3413011</v>
          </cell>
        </row>
        <row r="95">
          <cell r="A95">
            <v>3413594</v>
          </cell>
        </row>
        <row r="96">
          <cell r="A96">
            <v>3412037</v>
          </cell>
        </row>
        <row r="97">
          <cell r="A97">
            <v>3412238</v>
          </cell>
        </row>
        <row r="98">
          <cell r="A98">
            <v>3413020</v>
          </cell>
        </row>
        <row r="99">
          <cell r="A99">
            <v>3413963</v>
          </cell>
        </row>
        <row r="100">
          <cell r="A100">
            <v>3413015</v>
          </cell>
        </row>
        <row r="101">
          <cell r="A101">
            <v>3412236</v>
          </cell>
        </row>
        <row r="102">
          <cell r="A102">
            <v>3412128</v>
          </cell>
        </row>
        <row r="103">
          <cell r="A103">
            <v>3412166</v>
          </cell>
        </row>
        <row r="104">
          <cell r="A104">
            <v>3412009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7"/>
  <sheetViews>
    <sheetView tabSelected="1" workbookViewId="0">
      <pane xSplit="2" ySplit="12" topLeftCell="C13" activePane="bottomRight" state="frozen"/>
      <selection pane="topRight" activeCell="C1" sqref="C1"/>
      <selection pane="bottomLeft" activeCell="A12" sqref="A12"/>
      <selection pane="bottomRight" activeCell="N27" sqref="N27"/>
    </sheetView>
  </sheetViews>
  <sheetFormatPr defaultRowHeight="15" x14ac:dyDescent="0.25"/>
  <cols>
    <col min="1" max="1" width="9.85546875" bestFit="1" customWidth="1"/>
    <col min="2" max="2" width="47.85546875" customWidth="1"/>
    <col min="3" max="3" width="2.42578125" customWidth="1"/>
    <col min="4" max="4" width="15.85546875" customWidth="1"/>
    <col min="5" max="5" width="2" customWidth="1"/>
    <col min="6" max="6" width="15.7109375" customWidth="1"/>
    <col min="7" max="7" width="3.28515625" customWidth="1"/>
    <col min="8" max="8" width="14.5703125" customWidth="1"/>
    <col min="9" max="9" width="8.140625" customWidth="1"/>
    <col min="10" max="10" width="19.85546875" customWidth="1"/>
    <col min="11" max="11" width="4.85546875" customWidth="1"/>
    <col min="12" max="12" width="16" customWidth="1"/>
    <col min="14" max="14" width="19.85546875" customWidth="1"/>
    <col min="15" max="15" width="3.28515625" customWidth="1"/>
    <col min="16" max="16" width="16" customWidth="1"/>
    <col min="17" max="17" width="3.5703125" customWidth="1"/>
    <col min="18" max="18" width="16" customWidth="1"/>
    <col min="211" max="211" width="9.85546875" bestFit="1" customWidth="1"/>
    <col min="212" max="212" width="45.42578125" bestFit="1" customWidth="1"/>
    <col min="213" max="213" width="12.7109375" customWidth="1"/>
    <col min="214" max="214" width="2.7109375" customWidth="1"/>
    <col min="215" max="215" width="12.7109375" customWidth="1"/>
    <col min="216" max="216" width="2.7109375" customWidth="1"/>
    <col min="217" max="217" width="12.7109375" customWidth="1"/>
    <col min="218" max="218" width="2.7109375" customWidth="1"/>
    <col min="219" max="219" width="12.7109375" customWidth="1"/>
    <col min="220" max="220" width="2.7109375" customWidth="1"/>
    <col min="221" max="221" width="12.7109375" customWidth="1"/>
    <col min="222" max="222" width="2.7109375" customWidth="1"/>
    <col min="223" max="223" width="12.7109375" customWidth="1"/>
    <col min="224" max="224" width="4.7109375" customWidth="1"/>
    <col min="225" max="225" width="11.140625" customWidth="1"/>
    <col min="226" max="226" width="4.7109375" customWidth="1"/>
    <col min="227" max="227" width="14.7109375" customWidth="1"/>
    <col min="228" max="228" width="4.7109375" customWidth="1"/>
    <col min="229" max="229" width="14" bestFit="1" customWidth="1"/>
    <col min="230" max="231" width="10.85546875" customWidth="1"/>
    <col min="232" max="232" width="11.42578125" customWidth="1"/>
    <col min="233" max="234" width="11.5703125" bestFit="1" customWidth="1"/>
    <col min="235" max="235" width="9.85546875" customWidth="1"/>
    <col min="236" max="236" width="10.7109375" customWidth="1"/>
    <col min="467" max="467" width="9.85546875" bestFit="1" customWidth="1"/>
    <col min="468" max="468" width="45.42578125" bestFit="1" customWidth="1"/>
    <col min="469" max="469" width="12.7109375" customWidth="1"/>
    <col min="470" max="470" width="2.7109375" customWidth="1"/>
    <col min="471" max="471" width="12.7109375" customWidth="1"/>
    <col min="472" max="472" width="2.7109375" customWidth="1"/>
    <col min="473" max="473" width="12.7109375" customWidth="1"/>
    <col min="474" max="474" width="2.7109375" customWidth="1"/>
    <col min="475" max="475" width="12.7109375" customWidth="1"/>
    <col min="476" max="476" width="2.7109375" customWidth="1"/>
    <col min="477" max="477" width="12.7109375" customWidth="1"/>
    <col min="478" max="478" width="2.7109375" customWidth="1"/>
    <col min="479" max="479" width="12.7109375" customWidth="1"/>
    <col min="480" max="480" width="4.7109375" customWidth="1"/>
    <col min="481" max="481" width="11.140625" customWidth="1"/>
    <col min="482" max="482" width="4.7109375" customWidth="1"/>
    <col min="483" max="483" width="14.7109375" customWidth="1"/>
    <col min="484" max="484" width="4.7109375" customWidth="1"/>
    <col min="485" max="485" width="14" bestFit="1" customWidth="1"/>
    <col min="486" max="487" width="10.85546875" customWidth="1"/>
    <col min="488" max="488" width="11.42578125" customWidth="1"/>
    <col min="489" max="490" width="11.5703125" bestFit="1" customWidth="1"/>
    <col min="491" max="491" width="9.85546875" customWidth="1"/>
    <col min="492" max="492" width="10.7109375" customWidth="1"/>
    <col min="723" max="723" width="9.85546875" bestFit="1" customWidth="1"/>
    <col min="724" max="724" width="45.42578125" bestFit="1" customWidth="1"/>
    <col min="725" max="725" width="12.7109375" customWidth="1"/>
    <col min="726" max="726" width="2.7109375" customWidth="1"/>
    <col min="727" max="727" width="12.7109375" customWidth="1"/>
    <col min="728" max="728" width="2.7109375" customWidth="1"/>
    <col min="729" max="729" width="12.7109375" customWidth="1"/>
    <col min="730" max="730" width="2.7109375" customWidth="1"/>
    <col min="731" max="731" width="12.7109375" customWidth="1"/>
    <col min="732" max="732" width="2.7109375" customWidth="1"/>
    <col min="733" max="733" width="12.7109375" customWidth="1"/>
    <col min="734" max="734" width="2.7109375" customWidth="1"/>
    <col min="735" max="735" width="12.7109375" customWidth="1"/>
    <col min="736" max="736" width="4.7109375" customWidth="1"/>
    <col min="737" max="737" width="11.140625" customWidth="1"/>
    <col min="738" max="738" width="4.7109375" customWidth="1"/>
    <col min="739" max="739" width="14.7109375" customWidth="1"/>
    <col min="740" max="740" width="4.7109375" customWidth="1"/>
    <col min="741" max="741" width="14" bestFit="1" customWidth="1"/>
    <col min="742" max="743" width="10.85546875" customWidth="1"/>
    <col min="744" max="744" width="11.42578125" customWidth="1"/>
    <col min="745" max="746" width="11.5703125" bestFit="1" customWidth="1"/>
    <col min="747" max="747" width="9.85546875" customWidth="1"/>
    <col min="748" max="748" width="10.7109375" customWidth="1"/>
    <col min="979" max="979" width="9.85546875" bestFit="1" customWidth="1"/>
    <col min="980" max="980" width="45.42578125" bestFit="1" customWidth="1"/>
    <col min="981" max="981" width="12.7109375" customWidth="1"/>
    <col min="982" max="982" width="2.7109375" customWidth="1"/>
    <col min="983" max="983" width="12.7109375" customWidth="1"/>
    <col min="984" max="984" width="2.7109375" customWidth="1"/>
    <col min="985" max="985" width="12.7109375" customWidth="1"/>
    <col min="986" max="986" width="2.7109375" customWidth="1"/>
    <col min="987" max="987" width="12.7109375" customWidth="1"/>
    <col min="988" max="988" width="2.7109375" customWidth="1"/>
    <col min="989" max="989" width="12.7109375" customWidth="1"/>
    <col min="990" max="990" width="2.7109375" customWidth="1"/>
    <col min="991" max="991" width="12.7109375" customWidth="1"/>
    <col min="992" max="992" width="4.7109375" customWidth="1"/>
    <col min="993" max="993" width="11.140625" customWidth="1"/>
    <col min="994" max="994" width="4.7109375" customWidth="1"/>
    <col min="995" max="995" width="14.7109375" customWidth="1"/>
    <col min="996" max="996" width="4.7109375" customWidth="1"/>
    <col min="997" max="997" width="14" bestFit="1" customWidth="1"/>
    <col min="998" max="999" width="10.85546875" customWidth="1"/>
    <col min="1000" max="1000" width="11.42578125" customWidth="1"/>
    <col min="1001" max="1002" width="11.5703125" bestFit="1" customWidth="1"/>
    <col min="1003" max="1003" width="9.85546875" customWidth="1"/>
    <col min="1004" max="1004" width="10.7109375" customWidth="1"/>
    <col min="1235" max="1235" width="9.85546875" bestFit="1" customWidth="1"/>
    <col min="1236" max="1236" width="45.42578125" bestFit="1" customWidth="1"/>
    <col min="1237" max="1237" width="12.7109375" customWidth="1"/>
    <col min="1238" max="1238" width="2.7109375" customWidth="1"/>
    <col min="1239" max="1239" width="12.7109375" customWidth="1"/>
    <col min="1240" max="1240" width="2.7109375" customWidth="1"/>
    <col min="1241" max="1241" width="12.7109375" customWidth="1"/>
    <col min="1242" max="1242" width="2.7109375" customWidth="1"/>
    <col min="1243" max="1243" width="12.7109375" customWidth="1"/>
    <col min="1244" max="1244" width="2.7109375" customWidth="1"/>
    <col min="1245" max="1245" width="12.7109375" customWidth="1"/>
    <col min="1246" max="1246" width="2.7109375" customWidth="1"/>
    <col min="1247" max="1247" width="12.7109375" customWidth="1"/>
    <col min="1248" max="1248" width="4.7109375" customWidth="1"/>
    <col min="1249" max="1249" width="11.140625" customWidth="1"/>
    <col min="1250" max="1250" width="4.7109375" customWidth="1"/>
    <col min="1251" max="1251" width="14.7109375" customWidth="1"/>
    <col min="1252" max="1252" width="4.7109375" customWidth="1"/>
    <col min="1253" max="1253" width="14" bestFit="1" customWidth="1"/>
    <col min="1254" max="1255" width="10.85546875" customWidth="1"/>
    <col min="1256" max="1256" width="11.42578125" customWidth="1"/>
    <col min="1257" max="1258" width="11.5703125" bestFit="1" customWidth="1"/>
    <col min="1259" max="1259" width="9.85546875" customWidth="1"/>
    <col min="1260" max="1260" width="10.7109375" customWidth="1"/>
    <col min="1491" max="1491" width="9.85546875" bestFit="1" customWidth="1"/>
    <col min="1492" max="1492" width="45.42578125" bestFit="1" customWidth="1"/>
    <col min="1493" max="1493" width="12.7109375" customWidth="1"/>
    <col min="1494" max="1494" width="2.7109375" customWidth="1"/>
    <col min="1495" max="1495" width="12.7109375" customWidth="1"/>
    <col min="1496" max="1496" width="2.7109375" customWidth="1"/>
    <col min="1497" max="1497" width="12.7109375" customWidth="1"/>
    <col min="1498" max="1498" width="2.7109375" customWidth="1"/>
    <col min="1499" max="1499" width="12.7109375" customWidth="1"/>
    <col min="1500" max="1500" width="2.7109375" customWidth="1"/>
    <col min="1501" max="1501" width="12.7109375" customWidth="1"/>
    <col min="1502" max="1502" width="2.7109375" customWidth="1"/>
    <col min="1503" max="1503" width="12.7109375" customWidth="1"/>
    <col min="1504" max="1504" width="4.7109375" customWidth="1"/>
    <col min="1505" max="1505" width="11.140625" customWidth="1"/>
    <col min="1506" max="1506" width="4.7109375" customWidth="1"/>
    <col min="1507" max="1507" width="14.7109375" customWidth="1"/>
    <col min="1508" max="1508" width="4.7109375" customWidth="1"/>
    <col min="1509" max="1509" width="14" bestFit="1" customWidth="1"/>
    <col min="1510" max="1511" width="10.85546875" customWidth="1"/>
    <col min="1512" max="1512" width="11.42578125" customWidth="1"/>
    <col min="1513" max="1514" width="11.5703125" bestFit="1" customWidth="1"/>
    <col min="1515" max="1515" width="9.85546875" customWidth="1"/>
    <col min="1516" max="1516" width="10.7109375" customWidth="1"/>
    <col min="1747" max="1747" width="9.85546875" bestFit="1" customWidth="1"/>
    <col min="1748" max="1748" width="45.42578125" bestFit="1" customWidth="1"/>
    <col min="1749" max="1749" width="12.7109375" customWidth="1"/>
    <col min="1750" max="1750" width="2.7109375" customWidth="1"/>
    <col min="1751" max="1751" width="12.7109375" customWidth="1"/>
    <col min="1752" max="1752" width="2.7109375" customWidth="1"/>
    <col min="1753" max="1753" width="12.7109375" customWidth="1"/>
    <col min="1754" max="1754" width="2.7109375" customWidth="1"/>
    <col min="1755" max="1755" width="12.7109375" customWidth="1"/>
    <col min="1756" max="1756" width="2.7109375" customWidth="1"/>
    <col min="1757" max="1757" width="12.7109375" customWidth="1"/>
    <col min="1758" max="1758" width="2.7109375" customWidth="1"/>
    <col min="1759" max="1759" width="12.7109375" customWidth="1"/>
    <col min="1760" max="1760" width="4.7109375" customWidth="1"/>
    <col min="1761" max="1761" width="11.140625" customWidth="1"/>
    <col min="1762" max="1762" width="4.7109375" customWidth="1"/>
    <col min="1763" max="1763" width="14.7109375" customWidth="1"/>
    <col min="1764" max="1764" width="4.7109375" customWidth="1"/>
    <col min="1765" max="1765" width="14" bestFit="1" customWidth="1"/>
    <col min="1766" max="1767" width="10.85546875" customWidth="1"/>
    <col min="1768" max="1768" width="11.42578125" customWidth="1"/>
    <col min="1769" max="1770" width="11.5703125" bestFit="1" customWidth="1"/>
    <col min="1771" max="1771" width="9.85546875" customWidth="1"/>
    <col min="1772" max="1772" width="10.7109375" customWidth="1"/>
    <col min="2003" max="2003" width="9.85546875" bestFit="1" customWidth="1"/>
    <col min="2004" max="2004" width="45.42578125" bestFit="1" customWidth="1"/>
    <col min="2005" max="2005" width="12.7109375" customWidth="1"/>
    <col min="2006" max="2006" width="2.7109375" customWidth="1"/>
    <col min="2007" max="2007" width="12.7109375" customWidth="1"/>
    <col min="2008" max="2008" width="2.7109375" customWidth="1"/>
    <col min="2009" max="2009" width="12.7109375" customWidth="1"/>
    <col min="2010" max="2010" width="2.7109375" customWidth="1"/>
    <col min="2011" max="2011" width="12.7109375" customWidth="1"/>
    <col min="2012" max="2012" width="2.7109375" customWidth="1"/>
    <col min="2013" max="2013" width="12.7109375" customWidth="1"/>
    <col min="2014" max="2014" width="2.7109375" customWidth="1"/>
    <col min="2015" max="2015" width="12.7109375" customWidth="1"/>
    <col min="2016" max="2016" width="4.7109375" customWidth="1"/>
    <col min="2017" max="2017" width="11.140625" customWidth="1"/>
    <col min="2018" max="2018" width="4.7109375" customWidth="1"/>
    <col min="2019" max="2019" width="14.7109375" customWidth="1"/>
    <col min="2020" max="2020" width="4.7109375" customWidth="1"/>
    <col min="2021" max="2021" width="14" bestFit="1" customWidth="1"/>
    <col min="2022" max="2023" width="10.85546875" customWidth="1"/>
    <col min="2024" max="2024" width="11.42578125" customWidth="1"/>
    <col min="2025" max="2026" width="11.5703125" bestFit="1" customWidth="1"/>
    <col min="2027" max="2027" width="9.85546875" customWidth="1"/>
    <col min="2028" max="2028" width="10.7109375" customWidth="1"/>
    <col min="2259" max="2259" width="9.85546875" bestFit="1" customWidth="1"/>
    <col min="2260" max="2260" width="45.42578125" bestFit="1" customWidth="1"/>
    <col min="2261" max="2261" width="12.7109375" customWidth="1"/>
    <col min="2262" max="2262" width="2.7109375" customWidth="1"/>
    <col min="2263" max="2263" width="12.7109375" customWidth="1"/>
    <col min="2264" max="2264" width="2.7109375" customWidth="1"/>
    <col min="2265" max="2265" width="12.7109375" customWidth="1"/>
    <col min="2266" max="2266" width="2.7109375" customWidth="1"/>
    <col min="2267" max="2267" width="12.7109375" customWidth="1"/>
    <col min="2268" max="2268" width="2.7109375" customWidth="1"/>
    <col min="2269" max="2269" width="12.7109375" customWidth="1"/>
    <col min="2270" max="2270" width="2.7109375" customWidth="1"/>
    <col min="2271" max="2271" width="12.7109375" customWidth="1"/>
    <col min="2272" max="2272" width="4.7109375" customWidth="1"/>
    <col min="2273" max="2273" width="11.140625" customWidth="1"/>
    <col min="2274" max="2274" width="4.7109375" customWidth="1"/>
    <col min="2275" max="2275" width="14.7109375" customWidth="1"/>
    <col min="2276" max="2276" width="4.7109375" customWidth="1"/>
    <col min="2277" max="2277" width="14" bestFit="1" customWidth="1"/>
    <col min="2278" max="2279" width="10.85546875" customWidth="1"/>
    <col min="2280" max="2280" width="11.42578125" customWidth="1"/>
    <col min="2281" max="2282" width="11.5703125" bestFit="1" customWidth="1"/>
    <col min="2283" max="2283" width="9.85546875" customWidth="1"/>
    <col min="2284" max="2284" width="10.7109375" customWidth="1"/>
    <col min="2515" max="2515" width="9.85546875" bestFit="1" customWidth="1"/>
    <col min="2516" max="2516" width="45.42578125" bestFit="1" customWidth="1"/>
    <col min="2517" max="2517" width="12.7109375" customWidth="1"/>
    <col min="2518" max="2518" width="2.7109375" customWidth="1"/>
    <col min="2519" max="2519" width="12.7109375" customWidth="1"/>
    <col min="2520" max="2520" width="2.7109375" customWidth="1"/>
    <col min="2521" max="2521" width="12.7109375" customWidth="1"/>
    <col min="2522" max="2522" width="2.7109375" customWidth="1"/>
    <col min="2523" max="2523" width="12.7109375" customWidth="1"/>
    <col min="2524" max="2524" width="2.7109375" customWidth="1"/>
    <col min="2525" max="2525" width="12.7109375" customWidth="1"/>
    <col min="2526" max="2526" width="2.7109375" customWidth="1"/>
    <col min="2527" max="2527" width="12.7109375" customWidth="1"/>
    <col min="2528" max="2528" width="4.7109375" customWidth="1"/>
    <col min="2529" max="2529" width="11.140625" customWidth="1"/>
    <col min="2530" max="2530" width="4.7109375" customWidth="1"/>
    <col min="2531" max="2531" width="14.7109375" customWidth="1"/>
    <col min="2532" max="2532" width="4.7109375" customWidth="1"/>
    <col min="2533" max="2533" width="14" bestFit="1" customWidth="1"/>
    <col min="2534" max="2535" width="10.85546875" customWidth="1"/>
    <col min="2536" max="2536" width="11.42578125" customWidth="1"/>
    <col min="2537" max="2538" width="11.5703125" bestFit="1" customWidth="1"/>
    <col min="2539" max="2539" width="9.85546875" customWidth="1"/>
    <col min="2540" max="2540" width="10.7109375" customWidth="1"/>
    <col min="2771" max="2771" width="9.85546875" bestFit="1" customWidth="1"/>
    <col min="2772" max="2772" width="45.42578125" bestFit="1" customWidth="1"/>
    <col min="2773" max="2773" width="12.7109375" customWidth="1"/>
    <col min="2774" max="2774" width="2.7109375" customWidth="1"/>
    <col min="2775" max="2775" width="12.7109375" customWidth="1"/>
    <col min="2776" max="2776" width="2.7109375" customWidth="1"/>
    <col min="2777" max="2777" width="12.7109375" customWidth="1"/>
    <col min="2778" max="2778" width="2.7109375" customWidth="1"/>
    <col min="2779" max="2779" width="12.7109375" customWidth="1"/>
    <col min="2780" max="2780" width="2.7109375" customWidth="1"/>
    <col min="2781" max="2781" width="12.7109375" customWidth="1"/>
    <col min="2782" max="2782" width="2.7109375" customWidth="1"/>
    <col min="2783" max="2783" width="12.7109375" customWidth="1"/>
    <col min="2784" max="2784" width="4.7109375" customWidth="1"/>
    <col min="2785" max="2785" width="11.140625" customWidth="1"/>
    <col min="2786" max="2786" width="4.7109375" customWidth="1"/>
    <col min="2787" max="2787" width="14.7109375" customWidth="1"/>
    <col min="2788" max="2788" width="4.7109375" customWidth="1"/>
    <col min="2789" max="2789" width="14" bestFit="1" customWidth="1"/>
    <col min="2790" max="2791" width="10.85546875" customWidth="1"/>
    <col min="2792" max="2792" width="11.42578125" customWidth="1"/>
    <col min="2793" max="2794" width="11.5703125" bestFit="1" customWidth="1"/>
    <col min="2795" max="2795" width="9.85546875" customWidth="1"/>
    <col min="2796" max="2796" width="10.7109375" customWidth="1"/>
    <col min="3027" max="3027" width="9.85546875" bestFit="1" customWidth="1"/>
    <col min="3028" max="3028" width="45.42578125" bestFit="1" customWidth="1"/>
    <col min="3029" max="3029" width="12.7109375" customWidth="1"/>
    <col min="3030" max="3030" width="2.7109375" customWidth="1"/>
    <col min="3031" max="3031" width="12.7109375" customWidth="1"/>
    <col min="3032" max="3032" width="2.7109375" customWidth="1"/>
    <col min="3033" max="3033" width="12.7109375" customWidth="1"/>
    <col min="3034" max="3034" width="2.7109375" customWidth="1"/>
    <col min="3035" max="3035" width="12.7109375" customWidth="1"/>
    <col min="3036" max="3036" width="2.7109375" customWidth="1"/>
    <col min="3037" max="3037" width="12.7109375" customWidth="1"/>
    <col min="3038" max="3038" width="2.7109375" customWidth="1"/>
    <col min="3039" max="3039" width="12.7109375" customWidth="1"/>
    <col min="3040" max="3040" width="4.7109375" customWidth="1"/>
    <col min="3041" max="3041" width="11.140625" customWidth="1"/>
    <col min="3042" max="3042" width="4.7109375" customWidth="1"/>
    <col min="3043" max="3043" width="14.7109375" customWidth="1"/>
    <col min="3044" max="3044" width="4.7109375" customWidth="1"/>
    <col min="3045" max="3045" width="14" bestFit="1" customWidth="1"/>
    <col min="3046" max="3047" width="10.85546875" customWidth="1"/>
    <col min="3048" max="3048" width="11.42578125" customWidth="1"/>
    <col min="3049" max="3050" width="11.5703125" bestFit="1" customWidth="1"/>
    <col min="3051" max="3051" width="9.85546875" customWidth="1"/>
    <col min="3052" max="3052" width="10.7109375" customWidth="1"/>
    <col min="3283" max="3283" width="9.85546875" bestFit="1" customWidth="1"/>
    <col min="3284" max="3284" width="45.42578125" bestFit="1" customWidth="1"/>
    <col min="3285" max="3285" width="12.7109375" customWidth="1"/>
    <col min="3286" max="3286" width="2.7109375" customWidth="1"/>
    <col min="3287" max="3287" width="12.7109375" customWidth="1"/>
    <col min="3288" max="3288" width="2.7109375" customWidth="1"/>
    <col min="3289" max="3289" width="12.7109375" customWidth="1"/>
    <col min="3290" max="3290" width="2.7109375" customWidth="1"/>
    <col min="3291" max="3291" width="12.7109375" customWidth="1"/>
    <col min="3292" max="3292" width="2.7109375" customWidth="1"/>
    <col min="3293" max="3293" width="12.7109375" customWidth="1"/>
    <col min="3294" max="3294" width="2.7109375" customWidth="1"/>
    <col min="3295" max="3295" width="12.7109375" customWidth="1"/>
    <col min="3296" max="3296" width="4.7109375" customWidth="1"/>
    <col min="3297" max="3297" width="11.140625" customWidth="1"/>
    <col min="3298" max="3298" width="4.7109375" customWidth="1"/>
    <col min="3299" max="3299" width="14.7109375" customWidth="1"/>
    <col min="3300" max="3300" width="4.7109375" customWidth="1"/>
    <col min="3301" max="3301" width="14" bestFit="1" customWidth="1"/>
    <col min="3302" max="3303" width="10.85546875" customWidth="1"/>
    <col min="3304" max="3304" width="11.42578125" customWidth="1"/>
    <col min="3305" max="3306" width="11.5703125" bestFit="1" customWidth="1"/>
    <col min="3307" max="3307" width="9.85546875" customWidth="1"/>
    <col min="3308" max="3308" width="10.7109375" customWidth="1"/>
    <col min="3539" max="3539" width="9.85546875" bestFit="1" customWidth="1"/>
    <col min="3540" max="3540" width="45.42578125" bestFit="1" customWidth="1"/>
    <col min="3541" max="3541" width="12.7109375" customWidth="1"/>
    <col min="3542" max="3542" width="2.7109375" customWidth="1"/>
    <col min="3543" max="3543" width="12.7109375" customWidth="1"/>
    <col min="3544" max="3544" width="2.7109375" customWidth="1"/>
    <col min="3545" max="3545" width="12.7109375" customWidth="1"/>
    <col min="3546" max="3546" width="2.7109375" customWidth="1"/>
    <col min="3547" max="3547" width="12.7109375" customWidth="1"/>
    <col min="3548" max="3548" width="2.7109375" customWidth="1"/>
    <col min="3549" max="3549" width="12.7109375" customWidth="1"/>
    <col min="3550" max="3550" width="2.7109375" customWidth="1"/>
    <col min="3551" max="3551" width="12.7109375" customWidth="1"/>
    <col min="3552" max="3552" width="4.7109375" customWidth="1"/>
    <col min="3553" max="3553" width="11.140625" customWidth="1"/>
    <col min="3554" max="3554" width="4.7109375" customWidth="1"/>
    <col min="3555" max="3555" width="14.7109375" customWidth="1"/>
    <col min="3556" max="3556" width="4.7109375" customWidth="1"/>
    <col min="3557" max="3557" width="14" bestFit="1" customWidth="1"/>
    <col min="3558" max="3559" width="10.85546875" customWidth="1"/>
    <col min="3560" max="3560" width="11.42578125" customWidth="1"/>
    <col min="3561" max="3562" width="11.5703125" bestFit="1" customWidth="1"/>
    <col min="3563" max="3563" width="9.85546875" customWidth="1"/>
    <col min="3564" max="3564" width="10.7109375" customWidth="1"/>
    <col min="3795" max="3795" width="9.85546875" bestFit="1" customWidth="1"/>
    <col min="3796" max="3796" width="45.42578125" bestFit="1" customWidth="1"/>
    <col min="3797" max="3797" width="12.7109375" customWidth="1"/>
    <col min="3798" max="3798" width="2.7109375" customWidth="1"/>
    <col min="3799" max="3799" width="12.7109375" customWidth="1"/>
    <col min="3800" max="3800" width="2.7109375" customWidth="1"/>
    <col min="3801" max="3801" width="12.7109375" customWidth="1"/>
    <col min="3802" max="3802" width="2.7109375" customWidth="1"/>
    <col min="3803" max="3803" width="12.7109375" customWidth="1"/>
    <col min="3804" max="3804" width="2.7109375" customWidth="1"/>
    <col min="3805" max="3805" width="12.7109375" customWidth="1"/>
    <col min="3806" max="3806" width="2.7109375" customWidth="1"/>
    <col min="3807" max="3807" width="12.7109375" customWidth="1"/>
    <col min="3808" max="3808" width="4.7109375" customWidth="1"/>
    <col min="3809" max="3809" width="11.140625" customWidth="1"/>
    <col min="3810" max="3810" width="4.7109375" customWidth="1"/>
    <col min="3811" max="3811" width="14.7109375" customWidth="1"/>
    <col min="3812" max="3812" width="4.7109375" customWidth="1"/>
    <col min="3813" max="3813" width="14" bestFit="1" customWidth="1"/>
    <col min="3814" max="3815" width="10.85546875" customWidth="1"/>
    <col min="3816" max="3816" width="11.42578125" customWidth="1"/>
    <col min="3817" max="3818" width="11.5703125" bestFit="1" customWidth="1"/>
    <col min="3819" max="3819" width="9.85546875" customWidth="1"/>
    <col min="3820" max="3820" width="10.7109375" customWidth="1"/>
    <col min="4051" max="4051" width="9.85546875" bestFit="1" customWidth="1"/>
    <col min="4052" max="4052" width="45.42578125" bestFit="1" customWidth="1"/>
    <col min="4053" max="4053" width="12.7109375" customWidth="1"/>
    <col min="4054" max="4054" width="2.7109375" customWidth="1"/>
    <col min="4055" max="4055" width="12.7109375" customWidth="1"/>
    <col min="4056" max="4056" width="2.7109375" customWidth="1"/>
    <col min="4057" max="4057" width="12.7109375" customWidth="1"/>
    <col min="4058" max="4058" width="2.7109375" customWidth="1"/>
    <col min="4059" max="4059" width="12.7109375" customWidth="1"/>
    <col min="4060" max="4060" width="2.7109375" customWidth="1"/>
    <col min="4061" max="4061" width="12.7109375" customWidth="1"/>
    <col min="4062" max="4062" width="2.7109375" customWidth="1"/>
    <col min="4063" max="4063" width="12.7109375" customWidth="1"/>
    <col min="4064" max="4064" width="4.7109375" customWidth="1"/>
    <col min="4065" max="4065" width="11.140625" customWidth="1"/>
    <col min="4066" max="4066" width="4.7109375" customWidth="1"/>
    <col min="4067" max="4067" width="14.7109375" customWidth="1"/>
    <col min="4068" max="4068" width="4.7109375" customWidth="1"/>
    <col min="4069" max="4069" width="14" bestFit="1" customWidth="1"/>
    <col min="4070" max="4071" width="10.85546875" customWidth="1"/>
    <col min="4072" max="4072" width="11.42578125" customWidth="1"/>
    <col min="4073" max="4074" width="11.5703125" bestFit="1" customWidth="1"/>
    <col min="4075" max="4075" width="9.85546875" customWidth="1"/>
    <col min="4076" max="4076" width="10.7109375" customWidth="1"/>
    <col min="4307" max="4307" width="9.85546875" bestFit="1" customWidth="1"/>
    <col min="4308" max="4308" width="45.42578125" bestFit="1" customWidth="1"/>
    <col min="4309" max="4309" width="12.7109375" customWidth="1"/>
    <col min="4310" max="4310" width="2.7109375" customWidth="1"/>
    <col min="4311" max="4311" width="12.7109375" customWidth="1"/>
    <col min="4312" max="4312" width="2.7109375" customWidth="1"/>
    <col min="4313" max="4313" width="12.7109375" customWidth="1"/>
    <col min="4314" max="4314" width="2.7109375" customWidth="1"/>
    <col min="4315" max="4315" width="12.7109375" customWidth="1"/>
    <col min="4316" max="4316" width="2.7109375" customWidth="1"/>
    <col min="4317" max="4317" width="12.7109375" customWidth="1"/>
    <col min="4318" max="4318" width="2.7109375" customWidth="1"/>
    <col min="4319" max="4319" width="12.7109375" customWidth="1"/>
    <col min="4320" max="4320" width="4.7109375" customWidth="1"/>
    <col min="4321" max="4321" width="11.140625" customWidth="1"/>
    <col min="4322" max="4322" width="4.7109375" customWidth="1"/>
    <col min="4323" max="4323" width="14.7109375" customWidth="1"/>
    <col min="4324" max="4324" width="4.7109375" customWidth="1"/>
    <col min="4325" max="4325" width="14" bestFit="1" customWidth="1"/>
    <col min="4326" max="4327" width="10.85546875" customWidth="1"/>
    <col min="4328" max="4328" width="11.42578125" customWidth="1"/>
    <col min="4329" max="4330" width="11.5703125" bestFit="1" customWidth="1"/>
    <col min="4331" max="4331" width="9.85546875" customWidth="1"/>
    <col min="4332" max="4332" width="10.7109375" customWidth="1"/>
    <col min="4563" max="4563" width="9.85546875" bestFit="1" customWidth="1"/>
    <col min="4564" max="4564" width="45.42578125" bestFit="1" customWidth="1"/>
    <col min="4565" max="4565" width="12.7109375" customWidth="1"/>
    <col min="4566" max="4566" width="2.7109375" customWidth="1"/>
    <col min="4567" max="4567" width="12.7109375" customWidth="1"/>
    <col min="4568" max="4568" width="2.7109375" customWidth="1"/>
    <col min="4569" max="4569" width="12.7109375" customWidth="1"/>
    <col min="4570" max="4570" width="2.7109375" customWidth="1"/>
    <col min="4571" max="4571" width="12.7109375" customWidth="1"/>
    <col min="4572" max="4572" width="2.7109375" customWidth="1"/>
    <col min="4573" max="4573" width="12.7109375" customWidth="1"/>
    <col min="4574" max="4574" width="2.7109375" customWidth="1"/>
    <col min="4575" max="4575" width="12.7109375" customWidth="1"/>
    <col min="4576" max="4576" width="4.7109375" customWidth="1"/>
    <col min="4577" max="4577" width="11.140625" customWidth="1"/>
    <col min="4578" max="4578" width="4.7109375" customWidth="1"/>
    <col min="4579" max="4579" width="14.7109375" customWidth="1"/>
    <col min="4580" max="4580" width="4.7109375" customWidth="1"/>
    <col min="4581" max="4581" width="14" bestFit="1" customWidth="1"/>
    <col min="4582" max="4583" width="10.85546875" customWidth="1"/>
    <col min="4584" max="4584" width="11.42578125" customWidth="1"/>
    <col min="4585" max="4586" width="11.5703125" bestFit="1" customWidth="1"/>
    <col min="4587" max="4587" width="9.85546875" customWidth="1"/>
    <col min="4588" max="4588" width="10.7109375" customWidth="1"/>
    <col min="4819" max="4819" width="9.85546875" bestFit="1" customWidth="1"/>
    <col min="4820" max="4820" width="45.42578125" bestFit="1" customWidth="1"/>
    <col min="4821" max="4821" width="12.7109375" customWidth="1"/>
    <col min="4822" max="4822" width="2.7109375" customWidth="1"/>
    <col min="4823" max="4823" width="12.7109375" customWidth="1"/>
    <col min="4824" max="4824" width="2.7109375" customWidth="1"/>
    <col min="4825" max="4825" width="12.7109375" customWidth="1"/>
    <col min="4826" max="4826" width="2.7109375" customWidth="1"/>
    <col min="4827" max="4827" width="12.7109375" customWidth="1"/>
    <col min="4828" max="4828" width="2.7109375" customWidth="1"/>
    <col min="4829" max="4829" width="12.7109375" customWidth="1"/>
    <col min="4830" max="4830" width="2.7109375" customWidth="1"/>
    <col min="4831" max="4831" width="12.7109375" customWidth="1"/>
    <col min="4832" max="4832" width="4.7109375" customWidth="1"/>
    <col min="4833" max="4833" width="11.140625" customWidth="1"/>
    <col min="4834" max="4834" width="4.7109375" customWidth="1"/>
    <col min="4835" max="4835" width="14.7109375" customWidth="1"/>
    <col min="4836" max="4836" width="4.7109375" customWidth="1"/>
    <col min="4837" max="4837" width="14" bestFit="1" customWidth="1"/>
    <col min="4838" max="4839" width="10.85546875" customWidth="1"/>
    <col min="4840" max="4840" width="11.42578125" customWidth="1"/>
    <col min="4841" max="4842" width="11.5703125" bestFit="1" customWidth="1"/>
    <col min="4843" max="4843" width="9.85546875" customWidth="1"/>
    <col min="4844" max="4844" width="10.7109375" customWidth="1"/>
    <col min="5075" max="5075" width="9.85546875" bestFit="1" customWidth="1"/>
    <col min="5076" max="5076" width="45.42578125" bestFit="1" customWidth="1"/>
    <col min="5077" max="5077" width="12.7109375" customWidth="1"/>
    <col min="5078" max="5078" width="2.7109375" customWidth="1"/>
    <col min="5079" max="5079" width="12.7109375" customWidth="1"/>
    <col min="5080" max="5080" width="2.7109375" customWidth="1"/>
    <col min="5081" max="5081" width="12.7109375" customWidth="1"/>
    <col min="5082" max="5082" width="2.7109375" customWidth="1"/>
    <col min="5083" max="5083" width="12.7109375" customWidth="1"/>
    <col min="5084" max="5084" width="2.7109375" customWidth="1"/>
    <col min="5085" max="5085" width="12.7109375" customWidth="1"/>
    <col min="5086" max="5086" width="2.7109375" customWidth="1"/>
    <col min="5087" max="5087" width="12.7109375" customWidth="1"/>
    <col min="5088" max="5088" width="4.7109375" customWidth="1"/>
    <col min="5089" max="5089" width="11.140625" customWidth="1"/>
    <col min="5090" max="5090" width="4.7109375" customWidth="1"/>
    <col min="5091" max="5091" width="14.7109375" customWidth="1"/>
    <col min="5092" max="5092" width="4.7109375" customWidth="1"/>
    <col min="5093" max="5093" width="14" bestFit="1" customWidth="1"/>
    <col min="5094" max="5095" width="10.85546875" customWidth="1"/>
    <col min="5096" max="5096" width="11.42578125" customWidth="1"/>
    <col min="5097" max="5098" width="11.5703125" bestFit="1" customWidth="1"/>
    <col min="5099" max="5099" width="9.85546875" customWidth="1"/>
    <col min="5100" max="5100" width="10.7109375" customWidth="1"/>
    <col min="5331" max="5331" width="9.85546875" bestFit="1" customWidth="1"/>
    <col min="5332" max="5332" width="45.42578125" bestFit="1" customWidth="1"/>
    <col min="5333" max="5333" width="12.7109375" customWidth="1"/>
    <col min="5334" max="5334" width="2.7109375" customWidth="1"/>
    <col min="5335" max="5335" width="12.7109375" customWidth="1"/>
    <col min="5336" max="5336" width="2.7109375" customWidth="1"/>
    <col min="5337" max="5337" width="12.7109375" customWidth="1"/>
    <col min="5338" max="5338" width="2.7109375" customWidth="1"/>
    <col min="5339" max="5339" width="12.7109375" customWidth="1"/>
    <col min="5340" max="5340" width="2.7109375" customWidth="1"/>
    <col min="5341" max="5341" width="12.7109375" customWidth="1"/>
    <col min="5342" max="5342" width="2.7109375" customWidth="1"/>
    <col min="5343" max="5343" width="12.7109375" customWidth="1"/>
    <col min="5344" max="5344" width="4.7109375" customWidth="1"/>
    <col min="5345" max="5345" width="11.140625" customWidth="1"/>
    <col min="5346" max="5346" width="4.7109375" customWidth="1"/>
    <col min="5347" max="5347" width="14.7109375" customWidth="1"/>
    <col min="5348" max="5348" width="4.7109375" customWidth="1"/>
    <col min="5349" max="5349" width="14" bestFit="1" customWidth="1"/>
    <col min="5350" max="5351" width="10.85546875" customWidth="1"/>
    <col min="5352" max="5352" width="11.42578125" customWidth="1"/>
    <col min="5353" max="5354" width="11.5703125" bestFit="1" customWidth="1"/>
    <col min="5355" max="5355" width="9.85546875" customWidth="1"/>
    <col min="5356" max="5356" width="10.7109375" customWidth="1"/>
    <col min="5587" max="5587" width="9.85546875" bestFit="1" customWidth="1"/>
    <col min="5588" max="5588" width="45.42578125" bestFit="1" customWidth="1"/>
    <col min="5589" max="5589" width="12.7109375" customWidth="1"/>
    <col min="5590" max="5590" width="2.7109375" customWidth="1"/>
    <col min="5591" max="5591" width="12.7109375" customWidth="1"/>
    <col min="5592" max="5592" width="2.7109375" customWidth="1"/>
    <col min="5593" max="5593" width="12.7109375" customWidth="1"/>
    <col min="5594" max="5594" width="2.7109375" customWidth="1"/>
    <col min="5595" max="5595" width="12.7109375" customWidth="1"/>
    <col min="5596" max="5596" width="2.7109375" customWidth="1"/>
    <col min="5597" max="5597" width="12.7109375" customWidth="1"/>
    <col min="5598" max="5598" width="2.7109375" customWidth="1"/>
    <col min="5599" max="5599" width="12.7109375" customWidth="1"/>
    <col min="5600" max="5600" width="4.7109375" customWidth="1"/>
    <col min="5601" max="5601" width="11.140625" customWidth="1"/>
    <col min="5602" max="5602" width="4.7109375" customWidth="1"/>
    <col min="5603" max="5603" width="14.7109375" customWidth="1"/>
    <col min="5604" max="5604" width="4.7109375" customWidth="1"/>
    <col min="5605" max="5605" width="14" bestFit="1" customWidth="1"/>
    <col min="5606" max="5607" width="10.85546875" customWidth="1"/>
    <col min="5608" max="5608" width="11.42578125" customWidth="1"/>
    <col min="5609" max="5610" width="11.5703125" bestFit="1" customWidth="1"/>
    <col min="5611" max="5611" width="9.85546875" customWidth="1"/>
    <col min="5612" max="5612" width="10.7109375" customWidth="1"/>
    <col min="5843" max="5843" width="9.85546875" bestFit="1" customWidth="1"/>
    <col min="5844" max="5844" width="45.42578125" bestFit="1" customWidth="1"/>
    <col min="5845" max="5845" width="12.7109375" customWidth="1"/>
    <col min="5846" max="5846" width="2.7109375" customWidth="1"/>
    <col min="5847" max="5847" width="12.7109375" customWidth="1"/>
    <col min="5848" max="5848" width="2.7109375" customWidth="1"/>
    <col min="5849" max="5849" width="12.7109375" customWidth="1"/>
    <col min="5850" max="5850" width="2.7109375" customWidth="1"/>
    <col min="5851" max="5851" width="12.7109375" customWidth="1"/>
    <col min="5852" max="5852" width="2.7109375" customWidth="1"/>
    <col min="5853" max="5853" width="12.7109375" customWidth="1"/>
    <col min="5854" max="5854" width="2.7109375" customWidth="1"/>
    <col min="5855" max="5855" width="12.7109375" customWidth="1"/>
    <col min="5856" max="5856" width="4.7109375" customWidth="1"/>
    <col min="5857" max="5857" width="11.140625" customWidth="1"/>
    <col min="5858" max="5858" width="4.7109375" customWidth="1"/>
    <col min="5859" max="5859" width="14.7109375" customWidth="1"/>
    <col min="5860" max="5860" width="4.7109375" customWidth="1"/>
    <col min="5861" max="5861" width="14" bestFit="1" customWidth="1"/>
    <col min="5862" max="5863" width="10.85546875" customWidth="1"/>
    <col min="5864" max="5864" width="11.42578125" customWidth="1"/>
    <col min="5865" max="5866" width="11.5703125" bestFit="1" customWidth="1"/>
    <col min="5867" max="5867" width="9.85546875" customWidth="1"/>
    <col min="5868" max="5868" width="10.7109375" customWidth="1"/>
    <col min="6099" max="6099" width="9.85546875" bestFit="1" customWidth="1"/>
    <col min="6100" max="6100" width="45.42578125" bestFit="1" customWidth="1"/>
    <col min="6101" max="6101" width="12.7109375" customWidth="1"/>
    <col min="6102" max="6102" width="2.7109375" customWidth="1"/>
    <col min="6103" max="6103" width="12.7109375" customWidth="1"/>
    <col min="6104" max="6104" width="2.7109375" customWidth="1"/>
    <col min="6105" max="6105" width="12.7109375" customWidth="1"/>
    <col min="6106" max="6106" width="2.7109375" customWidth="1"/>
    <col min="6107" max="6107" width="12.7109375" customWidth="1"/>
    <col min="6108" max="6108" width="2.7109375" customWidth="1"/>
    <col min="6109" max="6109" width="12.7109375" customWidth="1"/>
    <col min="6110" max="6110" width="2.7109375" customWidth="1"/>
    <col min="6111" max="6111" width="12.7109375" customWidth="1"/>
    <col min="6112" max="6112" width="4.7109375" customWidth="1"/>
    <col min="6113" max="6113" width="11.140625" customWidth="1"/>
    <col min="6114" max="6114" width="4.7109375" customWidth="1"/>
    <col min="6115" max="6115" width="14.7109375" customWidth="1"/>
    <col min="6116" max="6116" width="4.7109375" customWidth="1"/>
    <col min="6117" max="6117" width="14" bestFit="1" customWidth="1"/>
    <col min="6118" max="6119" width="10.85546875" customWidth="1"/>
    <col min="6120" max="6120" width="11.42578125" customWidth="1"/>
    <col min="6121" max="6122" width="11.5703125" bestFit="1" customWidth="1"/>
    <col min="6123" max="6123" width="9.85546875" customWidth="1"/>
    <col min="6124" max="6124" width="10.7109375" customWidth="1"/>
    <col min="6355" max="6355" width="9.85546875" bestFit="1" customWidth="1"/>
    <col min="6356" max="6356" width="45.42578125" bestFit="1" customWidth="1"/>
    <col min="6357" max="6357" width="12.7109375" customWidth="1"/>
    <col min="6358" max="6358" width="2.7109375" customWidth="1"/>
    <col min="6359" max="6359" width="12.7109375" customWidth="1"/>
    <col min="6360" max="6360" width="2.7109375" customWidth="1"/>
    <col min="6361" max="6361" width="12.7109375" customWidth="1"/>
    <col min="6362" max="6362" width="2.7109375" customWidth="1"/>
    <col min="6363" max="6363" width="12.7109375" customWidth="1"/>
    <col min="6364" max="6364" width="2.7109375" customWidth="1"/>
    <col min="6365" max="6365" width="12.7109375" customWidth="1"/>
    <col min="6366" max="6366" width="2.7109375" customWidth="1"/>
    <col min="6367" max="6367" width="12.7109375" customWidth="1"/>
    <col min="6368" max="6368" width="4.7109375" customWidth="1"/>
    <col min="6369" max="6369" width="11.140625" customWidth="1"/>
    <col min="6370" max="6370" width="4.7109375" customWidth="1"/>
    <col min="6371" max="6371" width="14.7109375" customWidth="1"/>
    <col min="6372" max="6372" width="4.7109375" customWidth="1"/>
    <col min="6373" max="6373" width="14" bestFit="1" customWidth="1"/>
    <col min="6374" max="6375" width="10.85546875" customWidth="1"/>
    <col min="6376" max="6376" width="11.42578125" customWidth="1"/>
    <col min="6377" max="6378" width="11.5703125" bestFit="1" customWidth="1"/>
    <col min="6379" max="6379" width="9.85546875" customWidth="1"/>
    <col min="6380" max="6380" width="10.7109375" customWidth="1"/>
    <col min="6611" max="6611" width="9.85546875" bestFit="1" customWidth="1"/>
    <col min="6612" max="6612" width="45.42578125" bestFit="1" customWidth="1"/>
    <col min="6613" max="6613" width="12.7109375" customWidth="1"/>
    <col min="6614" max="6614" width="2.7109375" customWidth="1"/>
    <col min="6615" max="6615" width="12.7109375" customWidth="1"/>
    <col min="6616" max="6616" width="2.7109375" customWidth="1"/>
    <col min="6617" max="6617" width="12.7109375" customWidth="1"/>
    <col min="6618" max="6618" width="2.7109375" customWidth="1"/>
    <col min="6619" max="6619" width="12.7109375" customWidth="1"/>
    <col min="6620" max="6620" width="2.7109375" customWidth="1"/>
    <col min="6621" max="6621" width="12.7109375" customWidth="1"/>
    <col min="6622" max="6622" width="2.7109375" customWidth="1"/>
    <col min="6623" max="6623" width="12.7109375" customWidth="1"/>
    <col min="6624" max="6624" width="4.7109375" customWidth="1"/>
    <col min="6625" max="6625" width="11.140625" customWidth="1"/>
    <col min="6626" max="6626" width="4.7109375" customWidth="1"/>
    <col min="6627" max="6627" width="14.7109375" customWidth="1"/>
    <col min="6628" max="6628" width="4.7109375" customWidth="1"/>
    <col min="6629" max="6629" width="14" bestFit="1" customWidth="1"/>
    <col min="6630" max="6631" width="10.85546875" customWidth="1"/>
    <col min="6632" max="6632" width="11.42578125" customWidth="1"/>
    <col min="6633" max="6634" width="11.5703125" bestFit="1" customWidth="1"/>
    <col min="6635" max="6635" width="9.85546875" customWidth="1"/>
    <col min="6636" max="6636" width="10.7109375" customWidth="1"/>
    <col min="6867" max="6867" width="9.85546875" bestFit="1" customWidth="1"/>
    <col min="6868" max="6868" width="45.42578125" bestFit="1" customWidth="1"/>
    <col min="6869" max="6869" width="12.7109375" customWidth="1"/>
    <col min="6870" max="6870" width="2.7109375" customWidth="1"/>
    <col min="6871" max="6871" width="12.7109375" customWidth="1"/>
    <col min="6872" max="6872" width="2.7109375" customWidth="1"/>
    <col min="6873" max="6873" width="12.7109375" customWidth="1"/>
    <col min="6874" max="6874" width="2.7109375" customWidth="1"/>
    <col min="6875" max="6875" width="12.7109375" customWidth="1"/>
    <col min="6876" max="6876" width="2.7109375" customWidth="1"/>
    <col min="6877" max="6877" width="12.7109375" customWidth="1"/>
    <col min="6878" max="6878" width="2.7109375" customWidth="1"/>
    <col min="6879" max="6879" width="12.7109375" customWidth="1"/>
    <col min="6880" max="6880" width="4.7109375" customWidth="1"/>
    <col min="6881" max="6881" width="11.140625" customWidth="1"/>
    <col min="6882" max="6882" width="4.7109375" customWidth="1"/>
    <col min="6883" max="6883" width="14.7109375" customWidth="1"/>
    <col min="6884" max="6884" width="4.7109375" customWidth="1"/>
    <col min="6885" max="6885" width="14" bestFit="1" customWidth="1"/>
    <col min="6886" max="6887" width="10.85546875" customWidth="1"/>
    <col min="6888" max="6888" width="11.42578125" customWidth="1"/>
    <col min="6889" max="6890" width="11.5703125" bestFit="1" customWidth="1"/>
    <col min="6891" max="6891" width="9.85546875" customWidth="1"/>
    <col min="6892" max="6892" width="10.7109375" customWidth="1"/>
    <col min="7123" max="7123" width="9.85546875" bestFit="1" customWidth="1"/>
    <col min="7124" max="7124" width="45.42578125" bestFit="1" customWidth="1"/>
    <col min="7125" max="7125" width="12.7109375" customWidth="1"/>
    <col min="7126" max="7126" width="2.7109375" customWidth="1"/>
    <col min="7127" max="7127" width="12.7109375" customWidth="1"/>
    <col min="7128" max="7128" width="2.7109375" customWidth="1"/>
    <col min="7129" max="7129" width="12.7109375" customWidth="1"/>
    <col min="7130" max="7130" width="2.7109375" customWidth="1"/>
    <col min="7131" max="7131" width="12.7109375" customWidth="1"/>
    <col min="7132" max="7132" width="2.7109375" customWidth="1"/>
    <col min="7133" max="7133" width="12.7109375" customWidth="1"/>
    <col min="7134" max="7134" width="2.7109375" customWidth="1"/>
    <col min="7135" max="7135" width="12.7109375" customWidth="1"/>
    <col min="7136" max="7136" width="4.7109375" customWidth="1"/>
    <col min="7137" max="7137" width="11.140625" customWidth="1"/>
    <col min="7138" max="7138" width="4.7109375" customWidth="1"/>
    <col min="7139" max="7139" width="14.7109375" customWidth="1"/>
    <col min="7140" max="7140" width="4.7109375" customWidth="1"/>
    <col min="7141" max="7141" width="14" bestFit="1" customWidth="1"/>
    <col min="7142" max="7143" width="10.85546875" customWidth="1"/>
    <col min="7144" max="7144" width="11.42578125" customWidth="1"/>
    <col min="7145" max="7146" width="11.5703125" bestFit="1" customWidth="1"/>
    <col min="7147" max="7147" width="9.85546875" customWidth="1"/>
    <col min="7148" max="7148" width="10.7109375" customWidth="1"/>
    <col min="7379" max="7379" width="9.85546875" bestFit="1" customWidth="1"/>
    <col min="7380" max="7380" width="45.42578125" bestFit="1" customWidth="1"/>
    <col min="7381" max="7381" width="12.7109375" customWidth="1"/>
    <col min="7382" max="7382" width="2.7109375" customWidth="1"/>
    <col min="7383" max="7383" width="12.7109375" customWidth="1"/>
    <col min="7384" max="7384" width="2.7109375" customWidth="1"/>
    <col min="7385" max="7385" width="12.7109375" customWidth="1"/>
    <col min="7386" max="7386" width="2.7109375" customWidth="1"/>
    <col min="7387" max="7387" width="12.7109375" customWidth="1"/>
    <col min="7388" max="7388" width="2.7109375" customWidth="1"/>
    <col min="7389" max="7389" width="12.7109375" customWidth="1"/>
    <col min="7390" max="7390" width="2.7109375" customWidth="1"/>
    <col min="7391" max="7391" width="12.7109375" customWidth="1"/>
    <col min="7392" max="7392" width="4.7109375" customWidth="1"/>
    <col min="7393" max="7393" width="11.140625" customWidth="1"/>
    <col min="7394" max="7394" width="4.7109375" customWidth="1"/>
    <col min="7395" max="7395" width="14.7109375" customWidth="1"/>
    <col min="7396" max="7396" width="4.7109375" customWidth="1"/>
    <col min="7397" max="7397" width="14" bestFit="1" customWidth="1"/>
    <col min="7398" max="7399" width="10.85546875" customWidth="1"/>
    <col min="7400" max="7400" width="11.42578125" customWidth="1"/>
    <col min="7401" max="7402" width="11.5703125" bestFit="1" customWidth="1"/>
    <col min="7403" max="7403" width="9.85546875" customWidth="1"/>
    <col min="7404" max="7404" width="10.7109375" customWidth="1"/>
    <col min="7635" max="7635" width="9.85546875" bestFit="1" customWidth="1"/>
    <col min="7636" max="7636" width="45.42578125" bestFit="1" customWidth="1"/>
    <col min="7637" max="7637" width="12.7109375" customWidth="1"/>
    <col min="7638" max="7638" width="2.7109375" customWidth="1"/>
    <col min="7639" max="7639" width="12.7109375" customWidth="1"/>
    <col min="7640" max="7640" width="2.7109375" customWidth="1"/>
    <col min="7641" max="7641" width="12.7109375" customWidth="1"/>
    <col min="7642" max="7642" width="2.7109375" customWidth="1"/>
    <col min="7643" max="7643" width="12.7109375" customWidth="1"/>
    <col min="7644" max="7644" width="2.7109375" customWidth="1"/>
    <col min="7645" max="7645" width="12.7109375" customWidth="1"/>
    <col min="7646" max="7646" width="2.7109375" customWidth="1"/>
    <col min="7647" max="7647" width="12.7109375" customWidth="1"/>
    <col min="7648" max="7648" width="4.7109375" customWidth="1"/>
    <col min="7649" max="7649" width="11.140625" customWidth="1"/>
    <col min="7650" max="7650" width="4.7109375" customWidth="1"/>
    <col min="7651" max="7651" width="14.7109375" customWidth="1"/>
    <col min="7652" max="7652" width="4.7109375" customWidth="1"/>
    <col min="7653" max="7653" width="14" bestFit="1" customWidth="1"/>
    <col min="7654" max="7655" width="10.85546875" customWidth="1"/>
    <col min="7656" max="7656" width="11.42578125" customWidth="1"/>
    <col min="7657" max="7658" width="11.5703125" bestFit="1" customWidth="1"/>
    <col min="7659" max="7659" width="9.85546875" customWidth="1"/>
    <col min="7660" max="7660" width="10.7109375" customWidth="1"/>
    <col min="7891" max="7891" width="9.85546875" bestFit="1" customWidth="1"/>
    <col min="7892" max="7892" width="45.42578125" bestFit="1" customWidth="1"/>
    <col min="7893" max="7893" width="12.7109375" customWidth="1"/>
    <col min="7894" max="7894" width="2.7109375" customWidth="1"/>
    <col min="7895" max="7895" width="12.7109375" customWidth="1"/>
    <col min="7896" max="7896" width="2.7109375" customWidth="1"/>
    <col min="7897" max="7897" width="12.7109375" customWidth="1"/>
    <col min="7898" max="7898" width="2.7109375" customWidth="1"/>
    <col min="7899" max="7899" width="12.7109375" customWidth="1"/>
    <col min="7900" max="7900" width="2.7109375" customWidth="1"/>
    <col min="7901" max="7901" width="12.7109375" customWidth="1"/>
    <col min="7902" max="7902" width="2.7109375" customWidth="1"/>
    <col min="7903" max="7903" width="12.7109375" customWidth="1"/>
    <col min="7904" max="7904" width="4.7109375" customWidth="1"/>
    <col min="7905" max="7905" width="11.140625" customWidth="1"/>
    <col min="7906" max="7906" width="4.7109375" customWidth="1"/>
    <col min="7907" max="7907" width="14.7109375" customWidth="1"/>
    <col min="7908" max="7908" width="4.7109375" customWidth="1"/>
    <col min="7909" max="7909" width="14" bestFit="1" customWidth="1"/>
    <col min="7910" max="7911" width="10.85546875" customWidth="1"/>
    <col min="7912" max="7912" width="11.42578125" customWidth="1"/>
    <col min="7913" max="7914" width="11.5703125" bestFit="1" customWidth="1"/>
    <col min="7915" max="7915" width="9.85546875" customWidth="1"/>
    <col min="7916" max="7916" width="10.7109375" customWidth="1"/>
    <col min="8147" max="8147" width="9.85546875" bestFit="1" customWidth="1"/>
    <col min="8148" max="8148" width="45.42578125" bestFit="1" customWidth="1"/>
    <col min="8149" max="8149" width="12.7109375" customWidth="1"/>
    <col min="8150" max="8150" width="2.7109375" customWidth="1"/>
    <col min="8151" max="8151" width="12.7109375" customWidth="1"/>
    <col min="8152" max="8152" width="2.7109375" customWidth="1"/>
    <col min="8153" max="8153" width="12.7109375" customWidth="1"/>
    <col min="8154" max="8154" width="2.7109375" customWidth="1"/>
    <col min="8155" max="8155" width="12.7109375" customWidth="1"/>
    <col min="8156" max="8156" width="2.7109375" customWidth="1"/>
    <col min="8157" max="8157" width="12.7109375" customWidth="1"/>
    <col min="8158" max="8158" width="2.7109375" customWidth="1"/>
    <col min="8159" max="8159" width="12.7109375" customWidth="1"/>
    <col min="8160" max="8160" width="4.7109375" customWidth="1"/>
    <col min="8161" max="8161" width="11.140625" customWidth="1"/>
    <col min="8162" max="8162" width="4.7109375" customWidth="1"/>
    <col min="8163" max="8163" width="14.7109375" customWidth="1"/>
    <col min="8164" max="8164" width="4.7109375" customWidth="1"/>
    <col min="8165" max="8165" width="14" bestFit="1" customWidth="1"/>
    <col min="8166" max="8167" width="10.85546875" customWidth="1"/>
    <col min="8168" max="8168" width="11.42578125" customWidth="1"/>
    <col min="8169" max="8170" width="11.5703125" bestFit="1" customWidth="1"/>
    <col min="8171" max="8171" width="9.85546875" customWidth="1"/>
    <col min="8172" max="8172" width="10.7109375" customWidth="1"/>
    <col min="8403" max="8403" width="9.85546875" bestFit="1" customWidth="1"/>
    <col min="8404" max="8404" width="45.42578125" bestFit="1" customWidth="1"/>
    <col min="8405" max="8405" width="12.7109375" customWidth="1"/>
    <col min="8406" max="8406" width="2.7109375" customWidth="1"/>
    <col min="8407" max="8407" width="12.7109375" customWidth="1"/>
    <col min="8408" max="8408" width="2.7109375" customWidth="1"/>
    <col min="8409" max="8409" width="12.7109375" customWidth="1"/>
    <col min="8410" max="8410" width="2.7109375" customWidth="1"/>
    <col min="8411" max="8411" width="12.7109375" customWidth="1"/>
    <col min="8412" max="8412" width="2.7109375" customWidth="1"/>
    <col min="8413" max="8413" width="12.7109375" customWidth="1"/>
    <col min="8414" max="8414" width="2.7109375" customWidth="1"/>
    <col min="8415" max="8415" width="12.7109375" customWidth="1"/>
    <col min="8416" max="8416" width="4.7109375" customWidth="1"/>
    <col min="8417" max="8417" width="11.140625" customWidth="1"/>
    <col min="8418" max="8418" width="4.7109375" customWidth="1"/>
    <col min="8419" max="8419" width="14.7109375" customWidth="1"/>
    <col min="8420" max="8420" width="4.7109375" customWidth="1"/>
    <col min="8421" max="8421" width="14" bestFit="1" customWidth="1"/>
    <col min="8422" max="8423" width="10.85546875" customWidth="1"/>
    <col min="8424" max="8424" width="11.42578125" customWidth="1"/>
    <col min="8425" max="8426" width="11.5703125" bestFit="1" customWidth="1"/>
    <col min="8427" max="8427" width="9.85546875" customWidth="1"/>
    <col min="8428" max="8428" width="10.7109375" customWidth="1"/>
    <col min="8659" max="8659" width="9.85546875" bestFit="1" customWidth="1"/>
    <col min="8660" max="8660" width="45.42578125" bestFit="1" customWidth="1"/>
    <col min="8661" max="8661" width="12.7109375" customWidth="1"/>
    <col min="8662" max="8662" width="2.7109375" customWidth="1"/>
    <col min="8663" max="8663" width="12.7109375" customWidth="1"/>
    <col min="8664" max="8664" width="2.7109375" customWidth="1"/>
    <col min="8665" max="8665" width="12.7109375" customWidth="1"/>
    <col min="8666" max="8666" width="2.7109375" customWidth="1"/>
    <col min="8667" max="8667" width="12.7109375" customWidth="1"/>
    <col min="8668" max="8668" width="2.7109375" customWidth="1"/>
    <col min="8669" max="8669" width="12.7109375" customWidth="1"/>
    <col min="8670" max="8670" width="2.7109375" customWidth="1"/>
    <col min="8671" max="8671" width="12.7109375" customWidth="1"/>
    <col min="8672" max="8672" width="4.7109375" customWidth="1"/>
    <col min="8673" max="8673" width="11.140625" customWidth="1"/>
    <col min="8674" max="8674" width="4.7109375" customWidth="1"/>
    <col min="8675" max="8675" width="14.7109375" customWidth="1"/>
    <col min="8676" max="8676" width="4.7109375" customWidth="1"/>
    <col min="8677" max="8677" width="14" bestFit="1" customWidth="1"/>
    <col min="8678" max="8679" width="10.85546875" customWidth="1"/>
    <col min="8680" max="8680" width="11.42578125" customWidth="1"/>
    <col min="8681" max="8682" width="11.5703125" bestFit="1" customWidth="1"/>
    <col min="8683" max="8683" width="9.85546875" customWidth="1"/>
    <col min="8684" max="8684" width="10.7109375" customWidth="1"/>
    <col min="8915" max="8915" width="9.85546875" bestFit="1" customWidth="1"/>
    <col min="8916" max="8916" width="45.42578125" bestFit="1" customWidth="1"/>
    <col min="8917" max="8917" width="12.7109375" customWidth="1"/>
    <col min="8918" max="8918" width="2.7109375" customWidth="1"/>
    <col min="8919" max="8919" width="12.7109375" customWidth="1"/>
    <col min="8920" max="8920" width="2.7109375" customWidth="1"/>
    <col min="8921" max="8921" width="12.7109375" customWidth="1"/>
    <col min="8922" max="8922" width="2.7109375" customWidth="1"/>
    <col min="8923" max="8923" width="12.7109375" customWidth="1"/>
    <col min="8924" max="8924" width="2.7109375" customWidth="1"/>
    <col min="8925" max="8925" width="12.7109375" customWidth="1"/>
    <col min="8926" max="8926" width="2.7109375" customWidth="1"/>
    <col min="8927" max="8927" width="12.7109375" customWidth="1"/>
    <col min="8928" max="8928" width="4.7109375" customWidth="1"/>
    <col min="8929" max="8929" width="11.140625" customWidth="1"/>
    <col min="8930" max="8930" width="4.7109375" customWidth="1"/>
    <col min="8931" max="8931" width="14.7109375" customWidth="1"/>
    <col min="8932" max="8932" width="4.7109375" customWidth="1"/>
    <col min="8933" max="8933" width="14" bestFit="1" customWidth="1"/>
    <col min="8934" max="8935" width="10.85546875" customWidth="1"/>
    <col min="8936" max="8936" width="11.42578125" customWidth="1"/>
    <col min="8937" max="8938" width="11.5703125" bestFit="1" customWidth="1"/>
    <col min="8939" max="8939" width="9.85546875" customWidth="1"/>
    <col min="8940" max="8940" width="10.7109375" customWidth="1"/>
    <col min="9171" max="9171" width="9.85546875" bestFit="1" customWidth="1"/>
    <col min="9172" max="9172" width="45.42578125" bestFit="1" customWidth="1"/>
    <col min="9173" max="9173" width="12.7109375" customWidth="1"/>
    <col min="9174" max="9174" width="2.7109375" customWidth="1"/>
    <col min="9175" max="9175" width="12.7109375" customWidth="1"/>
    <col min="9176" max="9176" width="2.7109375" customWidth="1"/>
    <col min="9177" max="9177" width="12.7109375" customWidth="1"/>
    <col min="9178" max="9178" width="2.7109375" customWidth="1"/>
    <col min="9179" max="9179" width="12.7109375" customWidth="1"/>
    <col min="9180" max="9180" width="2.7109375" customWidth="1"/>
    <col min="9181" max="9181" width="12.7109375" customWidth="1"/>
    <col min="9182" max="9182" width="2.7109375" customWidth="1"/>
    <col min="9183" max="9183" width="12.7109375" customWidth="1"/>
    <col min="9184" max="9184" width="4.7109375" customWidth="1"/>
    <col min="9185" max="9185" width="11.140625" customWidth="1"/>
    <col min="9186" max="9186" width="4.7109375" customWidth="1"/>
    <col min="9187" max="9187" width="14.7109375" customWidth="1"/>
    <col min="9188" max="9188" width="4.7109375" customWidth="1"/>
    <col min="9189" max="9189" width="14" bestFit="1" customWidth="1"/>
    <col min="9190" max="9191" width="10.85546875" customWidth="1"/>
    <col min="9192" max="9192" width="11.42578125" customWidth="1"/>
    <col min="9193" max="9194" width="11.5703125" bestFit="1" customWidth="1"/>
    <col min="9195" max="9195" width="9.85546875" customWidth="1"/>
    <col min="9196" max="9196" width="10.7109375" customWidth="1"/>
    <col min="9427" max="9427" width="9.85546875" bestFit="1" customWidth="1"/>
    <col min="9428" max="9428" width="45.42578125" bestFit="1" customWidth="1"/>
    <col min="9429" max="9429" width="12.7109375" customWidth="1"/>
    <col min="9430" max="9430" width="2.7109375" customWidth="1"/>
    <col min="9431" max="9431" width="12.7109375" customWidth="1"/>
    <col min="9432" max="9432" width="2.7109375" customWidth="1"/>
    <col min="9433" max="9433" width="12.7109375" customWidth="1"/>
    <col min="9434" max="9434" width="2.7109375" customWidth="1"/>
    <col min="9435" max="9435" width="12.7109375" customWidth="1"/>
    <col min="9436" max="9436" width="2.7109375" customWidth="1"/>
    <col min="9437" max="9437" width="12.7109375" customWidth="1"/>
    <col min="9438" max="9438" width="2.7109375" customWidth="1"/>
    <col min="9439" max="9439" width="12.7109375" customWidth="1"/>
    <col min="9440" max="9440" width="4.7109375" customWidth="1"/>
    <col min="9441" max="9441" width="11.140625" customWidth="1"/>
    <col min="9442" max="9442" width="4.7109375" customWidth="1"/>
    <col min="9443" max="9443" width="14.7109375" customWidth="1"/>
    <col min="9444" max="9444" width="4.7109375" customWidth="1"/>
    <col min="9445" max="9445" width="14" bestFit="1" customWidth="1"/>
    <col min="9446" max="9447" width="10.85546875" customWidth="1"/>
    <col min="9448" max="9448" width="11.42578125" customWidth="1"/>
    <col min="9449" max="9450" width="11.5703125" bestFit="1" customWidth="1"/>
    <col min="9451" max="9451" width="9.85546875" customWidth="1"/>
    <col min="9452" max="9452" width="10.7109375" customWidth="1"/>
    <col min="9683" max="9683" width="9.85546875" bestFit="1" customWidth="1"/>
    <col min="9684" max="9684" width="45.42578125" bestFit="1" customWidth="1"/>
    <col min="9685" max="9685" width="12.7109375" customWidth="1"/>
    <col min="9686" max="9686" width="2.7109375" customWidth="1"/>
    <col min="9687" max="9687" width="12.7109375" customWidth="1"/>
    <col min="9688" max="9688" width="2.7109375" customWidth="1"/>
    <col min="9689" max="9689" width="12.7109375" customWidth="1"/>
    <col min="9690" max="9690" width="2.7109375" customWidth="1"/>
    <col min="9691" max="9691" width="12.7109375" customWidth="1"/>
    <col min="9692" max="9692" width="2.7109375" customWidth="1"/>
    <col min="9693" max="9693" width="12.7109375" customWidth="1"/>
    <col min="9694" max="9694" width="2.7109375" customWidth="1"/>
    <col min="9695" max="9695" width="12.7109375" customWidth="1"/>
    <col min="9696" max="9696" width="4.7109375" customWidth="1"/>
    <col min="9697" max="9697" width="11.140625" customWidth="1"/>
    <col min="9698" max="9698" width="4.7109375" customWidth="1"/>
    <col min="9699" max="9699" width="14.7109375" customWidth="1"/>
    <col min="9700" max="9700" width="4.7109375" customWidth="1"/>
    <col min="9701" max="9701" width="14" bestFit="1" customWidth="1"/>
    <col min="9702" max="9703" width="10.85546875" customWidth="1"/>
    <col min="9704" max="9704" width="11.42578125" customWidth="1"/>
    <col min="9705" max="9706" width="11.5703125" bestFit="1" customWidth="1"/>
    <col min="9707" max="9707" width="9.85546875" customWidth="1"/>
    <col min="9708" max="9708" width="10.7109375" customWidth="1"/>
    <col min="9939" max="9939" width="9.85546875" bestFit="1" customWidth="1"/>
    <col min="9940" max="9940" width="45.42578125" bestFit="1" customWidth="1"/>
    <col min="9941" max="9941" width="12.7109375" customWidth="1"/>
    <col min="9942" max="9942" width="2.7109375" customWidth="1"/>
    <col min="9943" max="9943" width="12.7109375" customWidth="1"/>
    <col min="9944" max="9944" width="2.7109375" customWidth="1"/>
    <col min="9945" max="9945" width="12.7109375" customWidth="1"/>
    <col min="9946" max="9946" width="2.7109375" customWidth="1"/>
    <col min="9947" max="9947" width="12.7109375" customWidth="1"/>
    <col min="9948" max="9948" width="2.7109375" customWidth="1"/>
    <col min="9949" max="9949" width="12.7109375" customWidth="1"/>
    <col min="9950" max="9950" width="2.7109375" customWidth="1"/>
    <col min="9951" max="9951" width="12.7109375" customWidth="1"/>
    <col min="9952" max="9952" width="4.7109375" customWidth="1"/>
    <col min="9953" max="9953" width="11.140625" customWidth="1"/>
    <col min="9954" max="9954" width="4.7109375" customWidth="1"/>
    <col min="9955" max="9955" width="14.7109375" customWidth="1"/>
    <col min="9956" max="9956" width="4.7109375" customWidth="1"/>
    <col min="9957" max="9957" width="14" bestFit="1" customWidth="1"/>
    <col min="9958" max="9959" width="10.85546875" customWidth="1"/>
    <col min="9960" max="9960" width="11.42578125" customWidth="1"/>
    <col min="9961" max="9962" width="11.5703125" bestFit="1" customWidth="1"/>
    <col min="9963" max="9963" width="9.85546875" customWidth="1"/>
    <col min="9964" max="9964" width="10.7109375" customWidth="1"/>
    <col min="10195" max="10195" width="9.85546875" bestFit="1" customWidth="1"/>
    <col min="10196" max="10196" width="45.42578125" bestFit="1" customWidth="1"/>
    <col min="10197" max="10197" width="12.7109375" customWidth="1"/>
    <col min="10198" max="10198" width="2.7109375" customWidth="1"/>
    <col min="10199" max="10199" width="12.7109375" customWidth="1"/>
    <col min="10200" max="10200" width="2.7109375" customWidth="1"/>
    <col min="10201" max="10201" width="12.7109375" customWidth="1"/>
    <col min="10202" max="10202" width="2.7109375" customWidth="1"/>
    <col min="10203" max="10203" width="12.7109375" customWidth="1"/>
    <col min="10204" max="10204" width="2.7109375" customWidth="1"/>
    <col min="10205" max="10205" width="12.7109375" customWidth="1"/>
    <col min="10206" max="10206" width="2.7109375" customWidth="1"/>
    <col min="10207" max="10207" width="12.7109375" customWidth="1"/>
    <col min="10208" max="10208" width="4.7109375" customWidth="1"/>
    <col min="10209" max="10209" width="11.140625" customWidth="1"/>
    <col min="10210" max="10210" width="4.7109375" customWidth="1"/>
    <col min="10211" max="10211" width="14.7109375" customWidth="1"/>
    <col min="10212" max="10212" width="4.7109375" customWidth="1"/>
    <col min="10213" max="10213" width="14" bestFit="1" customWidth="1"/>
    <col min="10214" max="10215" width="10.85546875" customWidth="1"/>
    <col min="10216" max="10216" width="11.42578125" customWidth="1"/>
    <col min="10217" max="10218" width="11.5703125" bestFit="1" customWidth="1"/>
    <col min="10219" max="10219" width="9.85546875" customWidth="1"/>
    <col min="10220" max="10220" width="10.7109375" customWidth="1"/>
    <col min="10451" max="10451" width="9.85546875" bestFit="1" customWidth="1"/>
    <col min="10452" max="10452" width="45.42578125" bestFit="1" customWidth="1"/>
    <col min="10453" max="10453" width="12.7109375" customWidth="1"/>
    <col min="10454" max="10454" width="2.7109375" customWidth="1"/>
    <col min="10455" max="10455" width="12.7109375" customWidth="1"/>
    <col min="10456" max="10456" width="2.7109375" customWidth="1"/>
    <col min="10457" max="10457" width="12.7109375" customWidth="1"/>
    <col min="10458" max="10458" width="2.7109375" customWidth="1"/>
    <col min="10459" max="10459" width="12.7109375" customWidth="1"/>
    <col min="10460" max="10460" width="2.7109375" customWidth="1"/>
    <col min="10461" max="10461" width="12.7109375" customWidth="1"/>
    <col min="10462" max="10462" width="2.7109375" customWidth="1"/>
    <col min="10463" max="10463" width="12.7109375" customWidth="1"/>
    <col min="10464" max="10464" width="4.7109375" customWidth="1"/>
    <col min="10465" max="10465" width="11.140625" customWidth="1"/>
    <col min="10466" max="10466" width="4.7109375" customWidth="1"/>
    <col min="10467" max="10467" width="14.7109375" customWidth="1"/>
    <col min="10468" max="10468" width="4.7109375" customWidth="1"/>
    <col min="10469" max="10469" width="14" bestFit="1" customWidth="1"/>
    <col min="10470" max="10471" width="10.85546875" customWidth="1"/>
    <col min="10472" max="10472" width="11.42578125" customWidth="1"/>
    <col min="10473" max="10474" width="11.5703125" bestFit="1" customWidth="1"/>
    <col min="10475" max="10475" width="9.85546875" customWidth="1"/>
    <col min="10476" max="10476" width="10.7109375" customWidth="1"/>
    <col min="10707" max="10707" width="9.85546875" bestFit="1" customWidth="1"/>
    <col min="10708" max="10708" width="45.42578125" bestFit="1" customWidth="1"/>
    <col min="10709" max="10709" width="12.7109375" customWidth="1"/>
    <col min="10710" max="10710" width="2.7109375" customWidth="1"/>
    <col min="10711" max="10711" width="12.7109375" customWidth="1"/>
    <col min="10712" max="10712" width="2.7109375" customWidth="1"/>
    <col min="10713" max="10713" width="12.7109375" customWidth="1"/>
    <col min="10714" max="10714" width="2.7109375" customWidth="1"/>
    <col min="10715" max="10715" width="12.7109375" customWidth="1"/>
    <col min="10716" max="10716" width="2.7109375" customWidth="1"/>
    <col min="10717" max="10717" width="12.7109375" customWidth="1"/>
    <col min="10718" max="10718" width="2.7109375" customWidth="1"/>
    <col min="10719" max="10719" width="12.7109375" customWidth="1"/>
    <col min="10720" max="10720" width="4.7109375" customWidth="1"/>
    <col min="10721" max="10721" width="11.140625" customWidth="1"/>
    <col min="10722" max="10722" width="4.7109375" customWidth="1"/>
    <col min="10723" max="10723" width="14.7109375" customWidth="1"/>
    <col min="10724" max="10724" width="4.7109375" customWidth="1"/>
    <col min="10725" max="10725" width="14" bestFit="1" customWidth="1"/>
    <col min="10726" max="10727" width="10.85546875" customWidth="1"/>
    <col min="10728" max="10728" width="11.42578125" customWidth="1"/>
    <col min="10729" max="10730" width="11.5703125" bestFit="1" customWidth="1"/>
    <col min="10731" max="10731" width="9.85546875" customWidth="1"/>
    <col min="10732" max="10732" width="10.7109375" customWidth="1"/>
    <col min="10963" max="10963" width="9.85546875" bestFit="1" customWidth="1"/>
    <col min="10964" max="10964" width="45.42578125" bestFit="1" customWidth="1"/>
    <col min="10965" max="10965" width="12.7109375" customWidth="1"/>
    <col min="10966" max="10966" width="2.7109375" customWidth="1"/>
    <col min="10967" max="10967" width="12.7109375" customWidth="1"/>
    <col min="10968" max="10968" width="2.7109375" customWidth="1"/>
    <col min="10969" max="10969" width="12.7109375" customWidth="1"/>
    <col min="10970" max="10970" width="2.7109375" customWidth="1"/>
    <col min="10971" max="10971" width="12.7109375" customWidth="1"/>
    <col min="10972" max="10972" width="2.7109375" customWidth="1"/>
    <col min="10973" max="10973" width="12.7109375" customWidth="1"/>
    <col min="10974" max="10974" width="2.7109375" customWidth="1"/>
    <col min="10975" max="10975" width="12.7109375" customWidth="1"/>
    <col min="10976" max="10976" width="4.7109375" customWidth="1"/>
    <col min="10977" max="10977" width="11.140625" customWidth="1"/>
    <col min="10978" max="10978" width="4.7109375" customWidth="1"/>
    <col min="10979" max="10979" width="14.7109375" customWidth="1"/>
    <col min="10980" max="10980" width="4.7109375" customWidth="1"/>
    <col min="10981" max="10981" width="14" bestFit="1" customWidth="1"/>
    <col min="10982" max="10983" width="10.85546875" customWidth="1"/>
    <col min="10984" max="10984" width="11.42578125" customWidth="1"/>
    <col min="10985" max="10986" width="11.5703125" bestFit="1" customWidth="1"/>
    <col min="10987" max="10987" width="9.85546875" customWidth="1"/>
    <col min="10988" max="10988" width="10.7109375" customWidth="1"/>
    <col min="11219" max="11219" width="9.85546875" bestFit="1" customWidth="1"/>
    <col min="11220" max="11220" width="45.42578125" bestFit="1" customWidth="1"/>
    <col min="11221" max="11221" width="12.7109375" customWidth="1"/>
    <col min="11222" max="11222" width="2.7109375" customWidth="1"/>
    <col min="11223" max="11223" width="12.7109375" customWidth="1"/>
    <col min="11224" max="11224" width="2.7109375" customWidth="1"/>
    <col min="11225" max="11225" width="12.7109375" customWidth="1"/>
    <col min="11226" max="11226" width="2.7109375" customWidth="1"/>
    <col min="11227" max="11227" width="12.7109375" customWidth="1"/>
    <col min="11228" max="11228" width="2.7109375" customWidth="1"/>
    <col min="11229" max="11229" width="12.7109375" customWidth="1"/>
    <col min="11230" max="11230" width="2.7109375" customWidth="1"/>
    <col min="11231" max="11231" width="12.7109375" customWidth="1"/>
    <col min="11232" max="11232" width="4.7109375" customWidth="1"/>
    <col min="11233" max="11233" width="11.140625" customWidth="1"/>
    <col min="11234" max="11234" width="4.7109375" customWidth="1"/>
    <col min="11235" max="11235" width="14.7109375" customWidth="1"/>
    <col min="11236" max="11236" width="4.7109375" customWidth="1"/>
    <col min="11237" max="11237" width="14" bestFit="1" customWidth="1"/>
    <col min="11238" max="11239" width="10.85546875" customWidth="1"/>
    <col min="11240" max="11240" width="11.42578125" customWidth="1"/>
    <col min="11241" max="11242" width="11.5703125" bestFit="1" customWidth="1"/>
    <col min="11243" max="11243" width="9.85546875" customWidth="1"/>
    <col min="11244" max="11244" width="10.7109375" customWidth="1"/>
    <col min="11475" max="11475" width="9.85546875" bestFit="1" customWidth="1"/>
    <col min="11476" max="11476" width="45.42578125" bestFit="1" customWidth="1"/>
    <col min="11477" max="11477" width="12.7109375" customWidth="1"/>
    <col min="11478" max="11478" width="2.7109375" customWidth="1"/>
    <col min="11479" max="11479" width="12.7109375" customWidth="1"/>
    <col min="11480" max="11480" width="2.7109375" customWidth="1"/>
    <col min="11481" max="11481" width="12.7109375" customWidth="1"/>
    <col min="11482" max="11482" width="2.7109375" customWidth="1"/>
    <col min="11483" max="11483" width="12.7109375" customWidth="1"/>
    <col min="11484" max="11484" width="2.7109375" customWidth="1"/>
    <col min="11485" max="11485" width="12.7109375" customWidth="1"/>
    <col min="11486" max="11486" width="2.7109375" customWidth="1"/>
    <col min="11487" max="11487" width="12.7109375" customWidth="1"/>
    <col min="11488" max="11488" width="4.7109375" customWidth="1"/>
    <col min="11489" max="11489" width="11.140625" customWidth="1"/>
    <col min="11490" max="11490" width="4.7109375" customWidth="1"/>
    <col min="11491" max="11491" width="14.7109375" customWidth="1"/>
    <col min="11492" max="11492" width="4.7109375" customWidth="1"/>
    <col min="11493" max="11493" width="14" bestFit="1" customWidth="1"/>
    <col min="11494" max="11495" width="10.85546875" customWidth="1"/>
    <col min="11496" max="11496" width="11.42578125" customWidth="1"/>
    <col min="11497" max="11498" width="11.5703125" bestFit="1" customWidth="1"/>
    <col min="11499" max="11499" width="9.85546875" customWidth="1"/>
    <col min="11500" max="11500" width="10.7109375" customWidth="1"/>
    <col min="11731" max="11731" width="9.85546875" bestFit="1" customWidth="1"/>
    <col min="11732" max="11732" width="45.42578125" bestFit="1" customWidth="1"/>
    <col min="11733" max="11733" width="12.7109375" customWidth="1"/>
    <col min="11734" max="11734" width="2.7109375" customWidth="1"/>
    <col min="11735" max="11735" width="12.7109375" customWidth="1"/>
    <col min="11736" max="11736" width="2.7109375" customWidth="1"/>
    <col min="11737" max="11737" width="12.7109375" customWidth="1"/>
    <col min="11738" max="11738" width="2.7109375" customWidth="1"/>
    <col min="11739" max="11739" width="12.7109375" customWidth="1"/>
    <col min="11740" max="11740" width="2.7109375" customWidth="1"/>
    <col min="11741" max="11741" width="12.7109375" customWidth="1"/>
    <col min="11742" max="11742" width="2.7109375" customWidth="1"/>
    <col min="11743" max="11743" width="12.7109375" customWidth="1"/>
    <col min="11744" max="11744" width="4.7109375" customWidth="1"/>
    <col min="11745" max="11745" width="11.140625" customWidth="1"/>
    <col min="11746" max="11746" width="4.7109375" customWidth="1"/>
    <col min="11747" max="11747" width="14.7109375" customWidth="1"/>
    <col min="11748" max="11748" width="4.7109375" customWidth="1"/>
    <col min="11749" max="11749" width="14" bestFit="1" customWidth="1"/>
    <col min="11750" max="11751" width="10.85546875" customWidth="1"/>
    <col min="11752" max="11752" width="11.42578125" customWidth="1"/>
    <col min="11753" max="11754" width="11.5703125" bestFit="1" customWidth="1"/>
    <col min="11755" max="11755" width="9.85546875" customWidth="1"/>
    <col min="11756" max="11756" width="10.7109375" customWidth="1"/>
    <col min="11987" max="11987" width="9.85546875" bestFit="1" customWidth="1"/>
    <col min="11988" max="11988" width="45.42578125" bestFit="1" customWidth="1"/>
    <col min="11989" max="11989" width="12.7109375" customWidth="1"/>
    <col min="11990" max="11990" width="2.7109375" customWidth="1"/>
    <col min="11991" max="11991" width="12.7109375" customWidth="1"/>
    <col min="11992" max="11992" width="2.7109375" customWidth="1"/>
    <col min="11993" max="11993" width="12.7109375" customWidth="1"/>
    <col min="11994" max="11994" width="2.7109375" customWidth="1"/>
    <col min="11995" max="11995" width="12.7109375" customWidth="1"/>
    <col min="11996" max="11996" width="2.7109375" customWidth="1"/>
    <col min="11997" max="11997" width="12.7109375" customWidth="1"/>
    <col min="11998" max="11998" width="2.7109375" customWidth="1"/>
    <col min="11999" max="11999" width="12.7109375" customWidth="1"/>
    <col min="12000" max="12000" width="4.7109375" customWidth="1"/>
    <col min="12001" max="12001" width="11.140625" customWidth="1"/>
    <col min="12002" max="12002" width="4.7109375" customWidth="1"/>
    <col min="12003" max="12003" width="14.7109375" customWidth="1"/>
    <col min="12004" max="12004" width="4.7109375" customWidth="1"/>
    <col min="12005" max="12005" width="14" bestFit="1" customWidth="1"/>
    <col min="12006" max="12007" width="10.85546875" customWidth="1"/>
    <col min="12008" max="12008" width="11.42578125" customWidth="1"/>
    <col min="12009" max="12010" width="11.5703125" bestFit="1" customWidth="1"/>
    <col min="12011" max="12011" width="9.85546875" customWidth="1"/>
    <col min="12012" max="12012" width="10.7109375" customWidth="1"/>
    <col min="12243" max="12243" width="9.85546875" bestFit="1" customWidth="1"/>
    <col min="12244" max="12244" width="45.42578125" bestFit="1" customWidth="1"/>
    <col min="12245" max="12245" width="12.7109375" customWidth="1"/>
    <col min="12246" max="12246" width="2.7109375" customWidth="1"/>
    <col min="12247" max="12247" width="12.7109375" customWidth="1"/>
    <col min="12248" max="12248" width="2.7109375" customWidth="1"/>
    <col min="12249" max="12249" width="12.7109375" customWidth="1"/>
    <col min="12250" max="12250" width="2.7109375" customWidth="1"/>
    <col min="12251" max="12251" width="12.7109375" customWidth="1"/>
    <col min="12252" max="12252" width="2.7109375" customWidth="1"/>
    <col min="12253" max="12253" width="12.7109375" customWidth="1"/>
    <col min="12254" max="12254" width="2.7109375" customWidth="1"/>
    <col min="12255" max="12255" width="12.7109375" customWidth="1"/>
    <col min="12256" max="12256" width="4.7109375" customWidth="1"/>
    <col min="12257" max="12257" width="11.140625" customWidth="1"/>
    <col min="12258" max="12258" width="4.7109375" customWidth="1"/>
    <col min="12259" max="12259" width="14.7109375" customWidth="1"/>
    <col min="12260" max="12260" width="4.7109375" customWidth="1"/>
    <col min="12261" max="12261" width="14" bestFit="1" customWidth="1"/>
    <col min="12262" max="12263" width="10.85546875" customWidth="1"/>
    <col min="12264" max="12264" width="11.42578125" customWidth="1"/>
    <col min="12265" max="12266" width="11.5703125" bestFit="1" customWidth="1"/>
    <col min="12267" max="12267" width="9.85546875" customWidth="1"/>
    <col min="12268" max="12268" width="10.7109375" customWidth="1"/>
    <col min="12499" max="12499" width="9.85546875" bestFit="1" customWidth="1"/>
    <col min="12500" max="12500" width="45.42578125" bestFit="1" customWidth="1"/>
    <col min="12501" max="12501" width="12.7109375" customWidth="1"/>
    <col min="12502" max="12502" width="2.7109375" customWidth="1"/>
    <col min="12503" max="12503" width="12.7109375" customWidth="1"/>
    <col min="12504" max="12504" width="2.7109375" customWidth="1"/>
    <col min="12505" max="12505" width="12.7109375" customWidth="1"/>
    <col min="12506" max="12506" width="2.7109375" customWidth="1"/>
    <col min="12507" max="12507" width="12.7109375" customWidth="1"/>
    <col min="12508" max="12508" width="2.7109375" customWidth="1"/>
    <col min="12509" max="12509" width="12.7109375" customWidth="1"/>
    <col min="12510" max="12510" width="2.7109375" customWidth="1"/>
    <col min="12511" max="12511" width="12.7109375" customWidth="1"/>
    <col min="12512" max="12512" width="4.7109375" customWidth="1"/>
    <col min="12513" max="12513" width="11.140625" customWidth="1"/>
    <col min="12514" max="12514" width="4.7109375" customWidth="1"/>
    <col min="12515" max="12515" width="14.7109375" customWidth="1"/>
    <col min="12516" max="12516" width="4.7109375" customWidth="1"/>
    <col min="12517" max="12517" width="14" bestFit="1" customWidth="1"/>
    <col min="12518" max="12519" width="10.85546875" customWidth="1"/>
    <col min="12520" max="12520" width="11.42578125" customWidth="1"/>
    <col min="12521" max="12522" width="11.5703125" bestFit="1" customWidth="1"/>
    <col min="12523" max="12523" width="9.85546875" customWidth="1"/>
    <col min="12524" max="12524" width="10.7109375" customWidth="1"/>
    <col min="12755" max="12755" width="9.85546875" bestFit="1" customWidth="1"/>
    <col min="12756" max="12756" width="45.42578125" bestFit="1" customWidth="1"/>
    <col min="12757" max="12757" width="12.7109375" customWidth="1"/>
    <col min="12758" max="12758" width="2.7109375" customWidth="1"/>
    <col min="12759" max="12759" width="12.7109375" customWidth="1"/>
    <col min="12760" max="12760" width="2.7109375" customWidth="1"/>
    <col min="12761" max="12761" width="12.7109375" customWidth="1"/>
    <col min="12762" max="12762" width="2.7109375" customWidth="1"/>
    <col min="12763" max="12763" width="12.7109375" customWidth="1"/>
    <col min="12764" max="12764" width="2.7109375" customWidth="1"/>
    <col min="12765" max="12765" width="12.7109375" customWidth="1"/>
    <col min="12766" max="12766" width="2.7109375" customWidth="1"/>
    <col min="12767" max="12767" width="12.7109375" customWidth="1"/>
    <col min="12768" max="12768" width="4.7109375" customWidth="1"/>
    <col min="12769" max="12769" width="11.140625" customWidth="1"/>
    <col min="12770" max="12770" width="4.7109375" customWidth="1"/>
    <col min="12771" max="12771" width="14.7109375" customWidth="1"/>
    <col min="12772" max="12772" width="4.7109375" customWidth="1"/>
    <col min="12773" max="12773" width="14" bestFit="1" customWidth="1"/>
    <col min="12774" max="12775" width="10.85546875" customWidth="1"/>
    <col min="12776" max="12776" width="11.42578125" customWidth="1"/>
    <col min="12777" max="12778" width="11.5703125" bestFit="1" customWidth="1"/>
    <col min="12779" max="12779" width="9.85546875" customWidth="1"/>
    <col min="12780" max="12780" width="10.7109375" customWidth="1"/>
    <col min="13011" max="13011" width="9.85546875" bestFit="1" customWidth="1"/>
    <col min="13012" max="13012" width="45.42578125" bestFit="1" customWidth="1"/>
    <col min="13013" max="13013" width="12.7109375" customWidth="1"/>
    <col min="13014" max="13014" width="2.7109375" customWidth="1"/>
    <col min="13015" max="13015" width="12.7109375" customWidth="1"/>
    <col min="13016" max="13016" width="2.7109375" customWidth="1"/>
    <col min="13017" max="13017" width="12.7109375" customWidth="1"/>
    <col min="13018" max="13018" width="2.7109375" customWidth="1"/>
    <col min="13019" max="13019" width="12.7109375" customWidth="1"/>
    <col min="13020" max="13020" width="2.7109375" customWidth="1"/>
    <col min="13021" max="13021" width="12.7109375" customWidth="1"/>
    <col min="13022" max="13022" width="2.7109375" customWidth="1"/>
    <col min="13023" max="13023" width="12.7109375" customWidth="1"/>
    <col min="13024" max="13024" width="4.7109375" customWidth="1"/>
    <col min="13025" max="13025" width="11.140625" customWidth="1"/>
    <col min="13026" max="13026" width="4.7109375" customWidth="1"/>
    <col min="13027" max="13027" width="14.7109375" customWidth="1"/>
    <col min="13028" max="13028" width="4.7109375" customWidth="1"/>
    <col min="13029" max="13029" width="14" bestFit="1" customWidth="1"/>
    <col min="13030" max="13031" width="10.85546875" customWidth="1"/>
    <col min="13032" max="13032" width="11.42578125" customWidth="1"/>
    <col min="13033" max="13034" width="11.5703125" bestFit="1" customWidth="1"/>
    <col min="13035" max="13035" width="9.85546875" customWidth="1"/>
    <col min="13036" max="13036" width="10.7109375" customWidth="1"/>
    <col min="13267" max="13267" width="9.85546875" bestFit="1" customWidth="1"/>
    <col min="13268" max="13268" width="45.42578125" bestFit="1" customWidth="1"/>
    <col min="13269" max="13269" width="12.7109375" customWidth="1"/>
    <col min="13270" max="13270" width="2.7109375" customWidth="1"/>
    <col min="13271" max="13271" width="12.7109375" customWidth="1"/>
    <col min="13272" max="13272" width="2.7109375" customWidth="1"/>
    <col min="13273" max="13273" width="12.7109375" customWidth="1"/>
    <col min="13274" max="13274" width="2.7109375" customWidth="1"/>
    <col min="13275" max="13275" width="12.7109375" customWidth="1"/>
    <col min="13276" max="13276" width="2.7109375" customWidth="1"/>
    <col min="13277" max="13277" width="12.7109375" customWidth="1"/>
    <col min="13278" max="13278" width="2.7109375" customWidth="1"/>
    <col min="13279" max="13279" width="12.7109375" customWidth="1"/>
    <col min="13280" max="13280" width="4.7109375" customWidth="1"/>
    <col min="13281" max="13281" width="11.140625" customWidth="1"/>
    <col min="13282" max="13282" width="4.7109375" customWidth="1"/>
    <col min="13283" max="13283" width="14.7109375" customWidth="1"/>
    <col min="13284" max="13284" width="4.7109375" customWidth="1"/>
    <col min="13285" max="13285" width="14" bestFit="1" customWidth="1"/>
    <col min="13286" max="13287" width="10.85546875" customWidth="1"/>
    <col min="13288" max="13288" width="11.42578125" customWidth="1"/>
    <col min="13289" max="13290" width="11.5703125" bestFit="1" customWidth="1"/>
    <col min="13291" max="13291" width="9.85546875" customWidth="1"/>
    <col min="13292" max="13292" width="10.7109375" customWidth="1"/>
    <col min="13523" max="13523" width="9.85546875" bestFit="1" customWidth="1"/>
    <col min="13524" max="13524" width="45.42578125" bestFit="1" customWidth="1"/>
    <col min="13525" max="13525" width="12.7109375" customWidth="1"/>
    <col min="13526" max="13526" width="2.7109375" customWidth="1"/>
    <col min="13527" max="13527" width="12.7109375" customWidth="1"/>
    <col min="13528" max="13528" width="2.7109375" customWidth="1"/>
    <col min="13529" max="13529" width="12.7109375" customWidth="1"/>
    <col min="13530" max="13530" width="2.7109375" customWidth="1"/>
    <col min="13531" max="13531" width="12.7109375" customWidth="1"/>
    <col min="13532" max="13532" width="2.7109375" customWidth="1"/>
    <col min="13533" max="13533" width="12.7109375" customWidth="1"/>
    <col min="13534" max="13534" width="2.7109375" customWidth="1"/>
    <col min="13535" max="13535" width="12.7109375" customWidth="1"/>
    <col min="13536" max="13536" width="4.7109375" customWidth="1"/>
    <col min="13537" max="13537" width="11.140625" customWidth="1"/>
    <col min="13538" max="13538" width="4.7109375" customWidth="1"/>
    <col min="13539" max="13539" width="14.7109375" customWidth="1"/>
    <col min="13540" max="13540" width="4.7109375" customWidth="1"/>
    <col min="13541" max="13541" width="14" bestFit="1" customWidth="1"/>
    <col min="13542" max="13543" width="10.85546875" customWidth="1"/>
    <col min="13544" max="13544" width="11.42578125" customWidth="1"/>
    <col min="13545" max="13546" width="11.5703125" bestFit="1" customWidth="1"/>
    <col min="13547" max="13547" width="9.85546875" customWidth="1"/>
    <col min="13548" max="13548" width="10.7109375" customWidth="1"/>
    <col min="13779" max="13779" width="9.85546875" bestFit="1" customWidth="1"/>
    <col min="13780" max="13780" width="45.42578125" bestFit="1" customWidth="1"/>
    <col min="13781" max="13781" width="12.7109375" customWidth="1"/>
    <col min="13782" max="13782" width="2.7109375" customWidth="1"/>
    <col min="13783" max="13783" width="12.7109375" customWidth="1"/>
    <col min="13784" max="13784" width="2.7109375" customWidth="1"/>
    <col min="13785" max="13785" width="12.7109375" customWidth="1"/>
    <col min="13786" max="13786" width="2.7109375" customWidth="1"/>
    <col min="13787" max="13787" width="12.7109375" customWidth="1"/>
    <col min="13788" max="13788" width="2.7109375" customWidth="1"/>
    <col min="13789" max="13789" width="12.7109375" customWidth="1"/>
    <col min="13790" max="13790" width="2.7109375" customWidth="1"/>
    <col min="13791" max="13791" width="12.7109375" customWidth="1"/>
    <col min="13792" max="13792" width="4.7109375" customWidth="1"/>
    <col min="13793" max="13793" width="11.140625" customWidth="1"/>
    <col min="13794" max="13794" width="4.7109375" customWidth="1"/>
    <col min="13795" max="13795" width="14.7109375" customWidth="1"/>
    <col min="13796" max="13796" width="4.7109375" customWidth="1"/>
    <col min="13797" max="13797" width="14" bestFit="1" customWidth="1"/>
    <col min="13798" max="13799" width="10.85546875" customWidth="1"/>
    <col min="13800" max="13800" width="11.42578125" customWidth="1"/>
    <col min="13801" max="13802" width="11.5703125" bestFit="1" customWidth="1"/>
    <col min="13803" max="13803" width="9.85546875" customWidth="1"/>
    <col min="13804" max="13804" width="10.7109375" customWidth="1"/>
    <col min="14035" max="14035" width="9.85546875" bestFit="1" customWidth="1"/>
    <col min="14036" max="14036" width="45.42578125" bestFit="1" customWidth="1"/>
    <col min="14037" max="14037" width="12.7109375" customWidth="1"/>
    <col min="14038" max="14038" width="2.7109375" customWidth="1"/>
    <col min="14039" max="14039" width="12.7109375" customWidth="1"/>
    <col min="14040" max="14040" width="2.7109375" customWidth="1"/>
    <col min="14041" max="14041" width="12.7109375" customWidth="1"/>
    <col min="14042" max="14042" width="2.7109375" customWidth="1"/>
    <col min="14043" max="14043" width="12.7109375" customWidth="1"/>
    <col min="14044" max="14044" width="2.7109375" customWidth="1"/>
    <col min="14045" max="14045" width="12.7109375" customWidth="1"/>
    <col min="14046" max="14046" width="2.7109375" customWidth="1"/>
    <col min="14047" max="14047" width="12.7109375" customWidth="1"/>
    <col min="14048" max="14048" width="4.7109375" customWidth="1"/>
    <col min="14049" max="14049" width="11.140625" customWidth="1"/>
    <col min="14050" max="14050" width="4.7109375" customWidth="1"/>
    <col min="14051" max="14051" width="14.7109375" customWidth="1"/>
    <col min="14052" max="14052" width="4.7109375" customWidth="1"/>
    <col min="14053" max="14053" width="14" bestFit="1" customWidth="1"/>
    <col min="14054" max="14055" width="10.85546875" customWidth="1"/>
    <col min="14056" max="14056" width="11.42578125" customWidth="1"/>
    <col min="14057" max="14058" width="11.5703125" bestFit="1" customWidth="1"/>
    <col min="14059" max="14059" width="9.85546875" customWidth="1"/>
    <col min="14060" max="14060" width="10.7109375" customWidth="1"/>
    <col min="14291" max="14291" width="9.85546875" bestFit="1" customWidth="1"/>
    <col min="14292" max="14292" width="45.42578125" bestFit="1" customWidth="1"/>
    <col min="14293" max="14293" width="12.7109375" customWidth="1"/>
    <col min="14294" max="14294" width="2.7109375" customWidth="1"/>
    <col min="14295" max="14295" width="12.7109375" customWidth="1"/>
    <col min="14296" max="14296" width="2.7109375" customWidth="1"/>
    <col min="14297" max="14297" width="12.7109375" customWidth="1"/>
    <col min="14298" max="14298" width="2.7109375" customWidth="1"/>
    <col min="14299" max="14299" width="12.7109375" customWidth="1"/>
    <col min="14300" max="14300" width="2.7109375" customWidth="1"/>
    <col min="14301" max="14301" width="12.7109375" customWidth="1"/>
    <col min="14302" max="14302" width="2.7109375" customWidth="1"/>
    <col min="14303" max="14303" width="12.7109375" customWidth="1"/>
    <col min="14304" max="14304" width="4.7109375" customWidth="1"/>
    <col min="14305" max="14305" width="11.140625" customWidth="1"/>
    <col min="14306" max="14306" width="4.7109375" customWidth="1"/>
    <col min="14307" max="14307" width="14.7109375" customWidth="1"/>
    <col min="14308" max="14308" width="4.7109375" customWidth="1"/>
    <col min="14309" max="14309" width="14" bestFit="1" customWidth="1"/>
    <col min="14310" max="14311" width="10.85546875" customWidth="1"/>
    <col min="14312" max="14312" width="11.42578125" customWidth="1"/>
    <col min="14313" max="14314" width="11.5703125" bestFit="1" customWidth="1"/>
    <col min="14315" max="14315" width="9.85546875" customWidth="1"/>
    <col min="14316" max="14316" width="10.7109375" customWidth="1"/>
    <col min="14547" max="14547" width="9.85546875" bestFit="1" customWidth="1"/>
    <col min="14548" max="14548" width="45.42578125" bestFit="1" customWidth="1"/>
    <col min="14549" max="14549" width="12.7109375" customWidth="1"/>
    <col min="14550" max="14550" width="2.7109375" customWidth="1"/>
    <col min="14551" max="14551" width="12.7109375" customWidth="1"/>
    <col min="14552" max="14552" width="2.7109375" customWidth="1"/>
    <col min="14553" max="14553" width="12.7109375" customWidth="1"/>
    <col min="14554" max="14554" width="2.7109375" customWidth="1"/>
    <col min="14555" max="14555" width="12.7109375" customWidth="1"/>
    <col min="14556" max="14556" width="2.7109375" customWidth="1"/>
    <col min="14557" max="14557" width="12.7109375" customWidth="1"/>
    <col min="14558" max="14558" width="2.7109375" customWidth="1"/>
    <col min="14559" max="14559" width="12.7109375" customWidth="1"/>
    <col min="14560" max="14560" width="4.7109375" customWidth="1"/>
    <col min="14561" max="14561" width="11.140625" customWidth="1"/>
    <col min="14562" max="14562" width="4.7109375" customWidth="1"/>
    <col min="14563" max="14563" width="14.7109375" customWidth="1"/>
    <col min="14564" max="14564" width="4.7109375" customWidth="1"/>
    <col min="14565" max="14565" width="14" bestFit="1" customWidth="1"/>
    <col min="14566" max="14567" width="10.85546875" customWidth="1"/>
    <col min="14568" max="14568" width="11.42578125" customWidth="1"/>
    <col min="14569" max="14570" width="11.5703125" bestFit="1" customWidth="1"/>
    <col min="14571" max="14571" width="9.85546875" customWidth="1"/>
    <col min="14572" max="14572" width="10.7109375" customWidth="1"/>
    <col min="14803" max="14803" width="9.85546875" bestFit="1" customWidth="1"/>
    <col min="14804" max="14804" width="45.42578125" bestFit="1" customWidth="1"/>
    <col min="14805" max="14805" width="12.7109375" customWidth="1"/>
    <col min="14806" max="14806" width="2.7109375" customWidth="1"/>
    <col min="14807" max="14807" width="12.7109375" customWidth="1"/>
    <col min="14808" max="14808" width="2.7109375" customWidth="1"/>
    <col min="14809" max="14809" width="12.7109375" customWidth="1"/>
    <col min="14810" max="14810" width="2.7109375" customWidth="1"/>
    <col min="14811" max="14811" width="12.7109375" customWidth="1"/>
    <col min="14812" max="14812" width="2.7109375" customWidth="1"/>
    <col min="14813" max="14813" width="12.7109375" customWidth="1"/>
    <col min="14814" max="14814" width="2.7109375" customWidth="1"/>
    <col min="14815" max="14815" width="12.7109375" customWidth="1"/>
    <col min="14816" max="14816" width="4.7109375" customWidth="1"/>
    <col min="14817" max="14817" width="11.140625" customWidth="1"/>
    <col min="14818" max="14818" width="4.7109375" customWidth="1"/>
    <col min="14819" max="14819" width="14.7109375" customWidth="1"/>
    <col min="14820" max="14820" width="4.7109375" customWidth="1"/>
    <col min="14821" max="14821" width="14" bestFit="1" customWidth="1"/>
    <col min="14822" max="14823" width="10.85546875" customWidth="1"/>
    <col min="14824" max="14824" width="11.42578125" customWidth="1"/>
    <col min="14825" max="14826" width="11.5703125" bestFit="1" customWidth="1"/>
    <col min="14827" max="14827" width="9.85546875" customWidth="1"/>
    <col min="14828" max="14828" width="10.7109375" customWidth="1"/>
    <col min="15059" max="15059" width="9.85546875" bestFit="1" customWidth="1"/>
    <col min="15060" max="15060" width="45.42578125" bestFit="1" customWidth="1"/>
    <col min="15061" max="15061" width="12.7109375" customWidth="1"/>
    <col min="15062" max="15062" width="2.7109375" customWidth="1"/>
    <col min="15063" max="15063" width="12.7109375" customWidth="1"/>
    <col min="15064" max="15064" width="2.7109375" customWidth="1"/>
    <col min="15065" max="15065" width="12.7109375" customWidth="1"/>
    <col min="15066" max="15066" width="2.7109375" customWidth="1"/>
    <col min="15067" max="15067" width="12.7109375" customWidth="1"/>
    <col min="15068" max="15068" width="2.7109375" customWidth="1"/>
    <col min="15069" max="15069" width="12.7109375" customWidth="1"/>
    <col min="15070" max="15070" width="2.7109375" customWidth="1"/>
    <col min="15071" max="15071" width="12.7109375" customWidth="1"/>
    <col min="15072" max="15072" width="4.7109375" customWidth="1"/>
    <col min="15073" max="15073" width="11.140625" customWidth="1"/>
    <col min="15074" max="15074" width="4.7109375" customWidth="1"/>
    <col min="15075" max="15075" width="14.7109375" customWidth="1"/>
    <col min="15076" max="15076" width="4.7109375" customWidth="1"/>
    <col min="15077" max="15077" width="14" bestFit="1" customWidth="1"/>
    <col min="15078" max="15079" width="10.85546875" customWidth="1"/>
    <col min="15080" max="15080" width="11.42578125" customWidth="1"/>
    <col min="15081" max="15082" width="11.5703125" bestFit="1" customWidth="1"/>
    <col min="15083" max="15083" width="9.85546875" customWidth="1"/>
    <col min="15084" max="15084" width="10.7109375" customWidth="1"/>
    <col min="15315" max="15315" width="9.85546875" bestFit="1" customWidth="1"/>
    <col min="15316" max="15316" width="45.42578125" bestFit="1" customWidth="1"/>
    <col min="15317" max="15317" width="12.7109375" customWidth="1"/>
    <col min="15318" max="15318" width="2.7109375" customWidth="1"/>
    <col min="15319" max="15319" width="12.7109375" customWidth="1"/>
    <col min="15320" max="15320" width="2.7109375" customWidth="1"/>
    <col min="15321" max="15321" width="12.7109375" customWidth="1"/>
    <col min="15322" max="15322" width="2.7109375" customWidth="1"/>
    <col min="15323" max="15323" width="12.7109375" customWidth="1"/>
    <col min="15324" max="15324" width="2.7109375" customWidth="1"/>
    <col min="15325" max="15325" width="12.7109375" customWidth="1"/>
    <col min="15326" max="15326" width="2.7109375" customWidth="1"/>
    <col min="15327" max="15327" width="12.7109375" customWidth="1"/>
    <col min="15328" max="15328" width="4.7109375" customWidth="1"/>
    <col min="15329" max="15329" width="11.140625" customWidth="1"/>
    <col min="15330" max="15330" width="4.7109375" customWidth="1"/>
    <col min="15331" max="15331" width="14.7109375" customWidth="1"/>
    <col min="15332" max="15332" width="4.7109375" customWidth="1"/>
    <col min="15333" max="15333" width="14" bestFit="1" customWidth="1"/>
    <col min="15334" max="15335" width="10.85546875" customWidth="1"/>
    <col min="15336" max="15336" width="11.42578125" customWidth="1"/>
    <col min="15337" max="15338" width="11.5703125" bestFit="1" customWidth="1"/>
    <col min="15339" max="15339" width="9.85546875" customWidth="1"/>
    <col min="15340" max="15340" width="10.7109375" customWidth="1"/>
    <col min="15571" max="15571" width="9.85546875" bestFit="1" customWidth="1"/>
    <col min="15572" max="15572" width="45.42578125" bestFit="1" customWidth="1"/>
    <col min="15573" max="15573" width="12.7109375" customWidth="1"/>
    <col min="15574" max="15574" width="2.7109375" customWidth="1"/>
    <col min="15575" max="15575" width="12.7109375" customWidth="1"/>
    <col min="15576" max="15576" width="2.7109375" customWidth="1"/>
    <col min="15577" max="15577" width="12.7109375" customWidth="1"/>
    <col min="15578" max="15578" width="2.7109375" customWidth="1"/>
    <col min="15579" max="15579" width="12.7109375" customWidth="1"/>
    <col min="15580" max="15580" width="2.7109375" customWidth="1"/>
    <col min="15581" max="15581" width="12.7109375" customWidth="1"/>
    <col min="15582" max="15582" width="2.7109375" customWidth="1"/>
    <col min="15583" max="15583" width="12.7109375" customWidth="1"/>
    <col min="15584" max="15584" width="4.7109375" customWidth="1"/>
    <col min="15585" max="15585" width="11.140625" customWidth="1"/>
    <col min="15586" max="15586" width="4.7109375" customWidth="1"/>
    <col min="15587" max="15587" width="14.7109375" customWidth="1"/>
    <col min="15588" max="15588" width="4.7109375" customWidth="1"/>
    <col min="15589" max="15589" width="14" bestFit="1" customWidth="1"/>
    <col min="15590" max="15591" width="10.85546875" customWidth="1"/>
    <col min="15592" max="15592" width="11.42578125" customWidth="1"/>
    <col min="15593" max="15594" width="11.5703125" bestFit="1" customWidth="1"/>
    <col min="15595" max="15595" width="9.85546875" customWidth="1"/>
    <col min="15596" max="15596" width="10.7109375" customWidth="1"/>
    <col min="15827" max="15827" width="9.85546875" bestFit="1" customWidth="1"/>
    <col min="15828" max="15828" width="45.42578125" bestFit="1" customWidth="1"/>
    <col min="15829" max="15829" width="12.7109375" customWidth="1"/>
    <col min="15830" max="15830" width="2.7109375" customWidth="1"/>
    <col min="15831" max="15831" width="12.7109375" customWidth="1"/>
    <col min="15832" max="15832" width="2.7109375" customWidth="1"/>
    <col min="15833" max="15833" width="12.7109375" customWidth="1"/>
    <col min="15834" max="15834" width="2.7109375" customWidth="1"/>
    <col min="15835" max="15835" width="12.7109375" customWidth="1"/>
    <col min="15836" max="15836" width="2.7109375" customWidth="1"/>
    <col min="15837" max="15837" width="12.7109375" customWidth="1"/>
    <col min="15838" max="15838" width="2.7109375" customWidth="1"/>
    <col min="15839" max="15839" width="12.7109375" customWidth="1"/>
    <col min="15840" max="15840" width="4.7109375" customWidth="1"/>
    <col min="15841" max="15841" width="11.140625" customWidth="1"/>
    <col min="15842" max="15842" width="4.7109375" customWidth="1"/>
    <col min="15843" max="15843" width="14.7109375" customWidth="1"/>
    <col min="15844" max="15844" width="4.7109375" customWidth="1"/>
    <col min="15845" max="15845" width="14" bestFit="1" customWidth="1"/>
    <col min="15846" max="15847" width="10.85546875" customWidth="1"/>
    <col min="15848" max="15848" width="11.42578125" customWidth="1"/>
    <col min="15849" max="15850" width="11.5703125" bestFit="1" customWidth="1"/>
    <col min="15851" max="15851" width="9.85546875" customWidth="1"/>
    <col min="15852" max="15852" width="10.7109375" customWidth="1"/>
    <col min="16083" max="16083" width="9.85546875" bestFit="1" customWidth="1"/>
    <col min="16084" max="16084" width="45.42578125" bestFit="1" customWidth="1"/>
    <col min="16085" max="16085" width="12.7109375" customWidth="1"/>
    <col min="16086" max="16086" width="2.7109375" customWidth="1"/>
    <col min="16087" max="16087" width="12.7109375" customWidth="1"/>
    <col min="16088" max="16088" width="2.7109375" customWidth="1"/>
    <col min="16089" max="16089" width="12.7109375" customWidth="1"/>
    <col min="16090" max="16090" width="2.7109375" customWidth="1"/>
    <col min="16091" max="16091" width="12.7109375" customWidth="1"/>
    <col min="16092" max="16092" width="2.7109375" customWidth="1"/>
    <col min="16093" max="16093" width="12.7109375" customWidth="1"/>
    <col min="16094" max="16094" width="2.7109375" customWidth="1"/>
    <col min="16095" max="16095" width="12.7109375" customWidth="1"/>
    <col min="16096" max="16096" width="4.7109375" customWidth="1"/>
    <col min="16097" max="16097" width="11.140625" customWidth="1"/>
    <col min="16098" max="16098" width="4.7109375" customWidth="1"/>
    <col min="16099" max="16099" width="14.7109375" customWidth="1"/>
    <col min="16100" max="16100" width="4.7109375" customWidth="1"/>
    <col min="16101" max="16101" width="14" bestFit="1" customWidth="1"/>
    <col min="16102" max="16103" width="10.85546875" customWidth="1"/>
    <col min="16104" max="16104" width="11.42578125" customWidth="1"/>
    <col min="16105" max="16106" width="11.5703125" bestFit="1" customWidth="1"/>
    <col min="16107" max="16107" width="9.85546875" customWidth="1"/>
    <col min="16108" max="16108" width="10.7109375" customWidth="1"/>
  </cols>
  <sheetData>
    <row r="1" spans="1:18" ht="12.75" customHeight="1" x14ac:dyDescent="0.25">
      <c r="A1" s="10" t="s">
        <v>42</v>
      </c>
    </row>
    <row r="2" spans="1:18" x14ac:dyDescent="0.25">
      <c r="A2" s="10" t="s">
        <v>43</v>
      </c>
    </row>
    <row r="4" spans="1:18" ht="12.75" customHeight="1" x14ac:dyDescent="0.25">
      <c r="A4" s="23" t="s">
        <v>113</v>
      </c>
      <c r="B4" s="23"/>
      <c r="C4" s="23"/>
      <c r="D4" s="23"/>
      <c r="E4" s="23"/>
      <c r="F4" s="23"/>
      <c r="G4" s="23"/>
      <c r="H4" s="23"/>
      <c r="I4" s="23"/>
    </row>
    <row r="5" spans="1:18" x14ac:dyDescent="0.25">
      <c r="A5" s="23"/>
      <c r="B5" s="23"/>
      <c r="C5" s="23"/>
      <c r="D5" s="23"/>
      <c r="E5" s="23"/>
      <c r="F5" s="23"/>
      <c r="G5" s="23"/>
      <c r="H5" s="23"/>
      <c r="I5" s="23"/>
    </row>
    <row r="6" spans="1:18" ht="12.75" customHeight="1" x14ac:dyDescent="0.25">
      <c r="A6" t="s">
        <v>124</v>
      </c>
    </row>
    <row r="7" spans="1:18" x14ac:dyDescent="0.25">
      <c r="A7" t="s">
        <v>122</v>
      </c>
      <c r="B7" s="27"/>
      <c r="C7" s="27"/>
      <c r="D7" s="27"/>
      <c r="E7" s="27"/>
      <c r="F7" s="27"/>
      <c r="G7" s="27"/>
      <c r="H7" s="27"/>
      <c r="I7" s="27"/>
    </row>
    <row r="8" spans="1:18" x14ac:dyDescent="0.25">
      <c r="A8" t="s">
        <v>128</v>
      </c>
      <c r="B8" s="27"/>
      <c r="C8" s="27"/>
      <c r="D8" s="27"/>
      <c r="E8" s="27"/>
      <c r="F8" s="27"/>
      <c r="G8" s="27"/>
      <c r="H8" s="27"/>
      <c r="I8" s="27"/>
    </row>
    <row r="10" spans="1:18" ht="15" customHeight="1" x14ac:dyDescent="0.25">
      <c r="A10" s="81"/>
      <c r="B10" s="81"/>
      <c r="C10" s="31"/>
      <c r="D10" s="34"/>
      <c r="E10" s="31"/>
      <c r="F10" s="34"/>
      <c r="G10" s="31"/>
      <c r="H10" s="34"/>
      <c r="I10" s="31"/>
      <c r="J10" s="84" t="s">
        <v>126</v>
      </c>
      <c r="L10" s="84" t="s">
        <v>116</v>
      </c>
      <c r="N10" s="78" t="s">
        <v>127</v>
      </c>
      <c r="P10" s="78" t="s">
        <v>129</v>
      </c>
      <c r="R10" s="78" t="s">
        <v>130</v>
      </c>
    </row>
    <row r="11" spans="1:18" ht="18.75" customHeight="1" x14ac:dyDescent="0.25">
      <c r="A11" s="82"/>
      <c r="B11" s="82"/>
      <c r="C11" s="31"/>
      <c r="D11" s="32"/>
      <c r="E11" s="31"/>
      <c r="F11" s="32"/>
      <c r="G11" s="31"/>
      <c r="H11" s="32"/>
      <c r="I11" s="31"/>
      <c r="J11" s="85"/>
      <c r="L11" s="87"/>
      <c r="N11" s="79"/>
      <c r="P11" s="79"/>
      <c r="R11" s="79"/>
    </row>
    <row r="12" spans="1:18" ht="88.5" customHeight="1" x14ac:dyDescent="0.25">
      <c r="A12" s="83"/>
      <c r="B12" s="83"/>
      <c r="C12" s="31"/>
      <c r="D12" s="35" t="s">
        <v>123</v>
      </c>
      <c r="E12" s="31"/>
      <c r="F12" s="35" t="s">
        <v>115</v>
      </c>
      <c r="G12" s="31"/>
      <c r="H12" s="37" t="s">
        <v>114</v>
      </c>
      <c r="I12" s="31"/>
      <c r="J12" s="86"/>
      <c r="L12" s="88"/>
      <c r="N12" s="80"/>
      <c r="P12" s="80"/>
      <c r="R12" s="80"/>
    </row>
    <row r="13" spans="1:18" ht="15" customHeight="1" x14ac:dyDescent="0.25">
      <c r="A13" s="26"/>
      <c r="B13" s="26"/>
      <c r="C13" s="29"/>
      <c r="D13" s="36" t="s">
        <v>112</v>
      </c>
      <c r="E13" s="29"/>
      <c r="F13" s="36" t="s">
        <v>112</v>
      </c>
      <c r="G13" s="29"/>
      <c r="H13" s="36" t="s">
        <v>112</v>
      </c>
      <c r="I13" s="29"/>
      <c r="J13" s="69"/>
      <c r="K13" s="60"/>
      <c r="L13" s="70"/>
      <c r="N13" s="54"/>
      <c r="P13" s="68"/>
      <c r="R13" s="68"/>
    </row>
    <row r="14" spans="1:18" ht="15" customHeight="1" x14ac:dyDescent="0.25">
      <c r="A14" s="26"/>
      <c r="B14" s="26"/>
      <c r="C14" s="29"/>
      <c r="D14" s="36"/>
      <c r="E14" s="29"/>
      <c r="F14" s="36"/>
      <c r="G14" s="29"/>
      <c r="H14" s="26"/>
      <c r="I14" s="29"/>
      <c r="J14" s="71" t="s">
        <v>112</v>
      </c>
      <c r="K14" s="60"/>
      <c r="L14" s="71" t="s">
        <v>112</v>
      </c>
      <c r="N14" s="49" t="s">
        <v>112</v>
      </c>
      <c r="P14" s="49" t="s">
        <v>112</v>
      </c>
      <c r="R14" s="49" t="s">
        <v>112</v>
      </c>
    </row>
    <row r="15" spans="1:18" x14ac:dyDescent="0.25">
      <c r="A15" s="38">
        <v>3411006</v>
      </c>
      <c r="B15" s="39" t="s">
        <v>79</v>
      </c>
      <c r="C15" s="40"/>
      <c r="D15" s="41">
        <v>431347.74789469701</v>
      </c>
      <c r="E15" s="40"/>
      <c r="F15" s="41">
        <v>453597.08157713199</v>
      </c>
      <c r="G15" s="40"/>
      <c r="H15" s="42">
        <f>SUM(F15)-D15</f>
        <v>22249.333682434983</v>
      </c>
      <c r="I15" s="29"/>
      <c r="J15" s="72">
        <v>453597.08157713199</v>
      </c>
      <c r="K15" s="60"/>
      <c r="L15" s="72">
        <f>J15-F15</f>
        <v>0</v>
      </c>
      <c r="N15" s="50">
        <v>444916.36557713198</v>
      </c>
      <c r="P15" s="50">
        <f>N15-J15</f>
        <v>-8680.7160000000149</v>
      </c>
      <c r="R15" s="50">
        <f>N15-D15</f>
        <v>13568.617682434968</v>
      </c>
    </row>
    <row r="16" spans="1:18" x14ac:dyDescent="0.25">
      <c r="A16" s="38">
        <v>3412006</v>
      </c>
      <c r="B16" s="39" t="s">
        <v>44</v>
      </c>
      <c r="C16" s="40"/>
      <c r="D16" s="41">
        <v>103510.845</v>
      </c>
      <c r="E16" s="40"/>
      <c r="F16" s="41">
        <v>103510.845</v>
      </c>
      <c r="G16" s="40"/>
      <c r="H16" s="42">
        <f t="shared" ref="H16:H79" si="0">SUM(F16)-D16</f>
        <v>0</v>
      </c>
      <c r="I16" s="29"/>
      <c r="J16" s="72">
        <v>108295.15499999998</v>
      </c>
      <c r="K16" s="60"/>
      <c r="L16" s="72">
        <f t="shared" ref="L16:L79" si="1">J16-F16</f>
        <v>4784.3099999999831</v>
      </c>
      <c r="N16" s="50">
        <v>107521.22249999999</v>
      </c>
      <c r="P16" s="50">
        <f t="shared" ref="P16:P79" si="2">N16-J16</f>
        <v>-773.93249999999534</v>
      </c>
      <c r="R16" s="50">
        <f t="shared" ref="R16:R79" si="3">N16-D16</f>
        <v>4010.3774999999878</v>
      </c>
    </row>
    <row r="17" spans="1:18" x14ac:dyDescent="0.25">
      <c r="A17" s="38">
        <v>3412018</v>
      </c>
      <c r="B17" s="39" t="s">
        <v>80</v>
      </c>
      <c r="C17" s="40"/>
      <c r="D17" s="41">
        <v>205918.88999999998</v>
      </c>
      <c r="E17" s="40"/>
      <c r="F17" s="41">
        <v>205918.88999999998</v>
      </c>
      <c r="G17" s="40"/>
      <c r="H17" s="42">
        <f t="shared" si="0"/>
        <v>0</v>
      </c>
      <c r="I17" s="29"/>
      <c r="J17" s="72">
        <v>205918.88999999998</v>
      </c>
      <c r="K17" s="60"/>
      <c r="L17" s="72">
        <f t="shared" si="1"/>
        <v>0</v>
      </c>
      <c r="N17" s="50">
        <v>194309.9025</v>
      </c>
      <c r="P17" s="50">
        <f t="shared" si="2"/>
        <v>-11608.987499999988</v>
      </c>
      <c r="R17" s="50">
        <f t="shared" si="3"/>
        <v>-11608.987499999988</v>
      </c>
    </row>
    <row r="18" spans="1:18" x14ac:dyDescent="0.25">
      <c r="A18" s="38">
        <v>3413965</v>
      </c>
      <c r="B18" s="39" t="s">
        <v>81</v>
      </c>
      <c r="C18" s="40"/>
      <c r="D18" s="41">
        <v>115092.58049999998</v>
      </c>
      <c r="E18" s="40"/>
      <c r="F18" s="41">
        <v>115092.58049999998</v>
      </c>
      <c r="G18" s="40"/>
      <c r="H18" s="42">
        <f t="shared" si="0"/>
        <v>0</v>
      </c>
      <c r="I18" s="29"/>
      <c r="J18" s="72">
        <v>121987.61549999999</v>
      </c>
      <c r="K18" s="60"/>
      <c r="L18" s="72">
        <f t="shared" si="1"/>
        <v>6895.0350000000035</v>
      </c>
      <c r="N18" s="50">
        <v>122761.548</v>
      </c>
      <c r="P18" s="50">
        <f t="shared" si="2"/>
        <v>773.9325000000099</v>
      </c>
      <c r="R18" s="50">
        <f t="shared" si="3"/>
        <v>7668.9675000000134</v>
      </c>
    </row>
    <row r="19" spans="1:18" x14ac:dyDescent="0.25">
      <c r="A19" s="38">
        <v>3412008</v>
      </c>
      <c r="B19" s="39" t="s">
        <v>14</v>
      </c>
      <c r="C19" s="40"/>
      <c r="D19" s="41">
        <v>103811.94900000001</v>
      </c>
      <c r="E19" s="40"/>
      <c r="F19" s="41">
        <v>103811.94900000001</v>
      </c>
      <c r="G19" s="40"/>
      <c r="H19" s="42">
        <f t="shared" si="0"/>
        <v>0</v>
      </c>
      <c r="I19" s="29"/>
      <c r="J19" s="72">
        <v>103811.94900000001</v>
      </c>
      <c r="K19" s="60"/>
      <c r="L19" s="72">
        <f t="shared" si="1"/>
        <v>0</v>
      </c>
      <c r="N19" s="50">
        <v>96578.019000000015</v>
      </c>
      <c r="P19" s="50">
        <f t="shared" si="2"/>
        <v>-7233.929999999993</v>
      </c>
      <c r="R19" s="50">
        <f t="shared" si="3"/>
        <v>-7233.929999999993</v>
      </c>
    </row>
    <row r="20" spans="1:18" x14ac:dyDescent="0.25">
      <c r="A20" s="38">
        <v>3412010</v>
      </c>
      <c r="B20" s="39" t="s">
        <v>45</v>
      </c>
      <c r="C20" s="40"/>
      <c r="D20" s="41">
        <v>127023.9</v>
      </c>
      <c r="E20" s="40"/>
      <c r="F20" s="41">
        <v>127023.9</v>
      </c>
      <c r="G20" s="40"/>
      <c r="H20" s="42">
        <f t="shared" si="0"/>
        <v>0</v>
      </c>
      <c r="I20" s="29"/>
      <c r="J20" s="72">
        <v>133168.5</v>
      </c>
      <c r="K20" s="60"/>
      <c r="L20" s="72">
        <f t="shared" si="1"/>
        <v>6144.6000000000058</v>
      </c>
      <c r="N20" s="50">
        <v>135237.59999999998</v>
      </c>
      <c r="P20" s="50">
        <f t="shared" si="2"/>
        <v>2069.0999999999767</v>
      </c>
      <c r="R20" s="50">
        <f t="shared" si="3"/>
        <v>8213.6999999999825</v>
      </c>
    </row>
    <row r="21" spans="1:18" x14ac:dyDescent="0.25">
      <c r="A21" s="38">
        <v>3412014</v>
      </c>
      <c r="B21" s="39" t="s">
        <v>15</v>
      </c>
      <c r="C21" s="40"/>
      <c r="D21" s="41">
        <v>108471</v>
      </c>
      <c r="E21" s="40"/>
      <c r="F21" s="41">
        <v>108471</v>
      </c>
      <c r="G21" s="40"/>
      <c r="H21" s="42">
        <f t="shared" si="0"/>
        <v>0</v>
      </c>
      <c r="I21" s="29"/>
      <c r="J21" s="72">
        <v>114615.6</v>
      </c>
      <c r="K21" s="60"/>
      <c r="L21" s="72">
        <f t="shared" si="1"/>
        <v>6144.6000000000058</v>
      </c>
      <c r="N21" s="50">
        <v>111856.79999999999</v>
      </c>
      <c r="P21" s="50">
        <f t="shared" si="2"/>
        <v>-2758.8000000000175</v>
      </c>
      <c r="R21" s="50">
        <f t="shared" si="3"/>
        <v>3385.7999999999884</v>
      </c>
    </row>
    <row r="22" spans="1:18" x14ac:dyDescent="0.25">
      <c r="A22" s="38">
        <v>3412171</v>
      </c>
      <c r="B22" s="39" t="s">
        <v>82</v>
      </c>
      <c r="C22" s="40"/>
      <c r="D22" s="41">
        <v>322243.34999999998</v>
      </c>
      <c r="E22" s="40"/>
      <c r="F22" s="41">
        <v>322243.34999999998</v>
      </c>
      <c r="G22" s="40"/>
      <c r="H22" s="42">
        <f t="shared" si="0"/>
        <v>0</v>
      </c>
      <c r="I22" s="29"/>
      <c r="J22" s="72">
        <v>322243.34999999998</v>
      </c>
      <c r="K22" s="60"/>
      <c r="L22" s="72">
        <f t="shared" si="1"/>
        <v>0</v>
      </c>
      <c r="N22" s="50">
        <v>324312.45</v>
      </c>
      <c r="P22" s="50">
        <f t="shared" si="2"/>
        <v>2069.1000000000349</v>
      </c>
      <c r="R22" s="50">
        <f t="shared" si="3"/>
        <v>2069.1000000000349</v>
      </c>
    </row>
    <row r="23" spans="1:18" x14ac:dyDescent="0.25">
      <c r="A23" s="38">
        <v>3412025</v>
      </c>
      <c r="B23" s="39" t="s">
        <v>83</v>
      </c>
      <c r="C23" s="40"/>
      <c r="D23" s="41">
        <v>236106.20999999996</v>
      </c>
      <c r="E23" s="40"/>
      <c r="F23" s="41">
        <v>236106.20999999996</v>
      </c>
      <c r="G23" s="40"/>
      <c r="H23" s="42">
        <f t="shared" si="0"/>
        <v>0</v>
      </c>
      <c r="I23" s="29"/>
      <c r="J23" s="72">
        <v>236106.20999999996</v>
      </c>
      <c r="K23" s="60"/>
      <c r="L23" s="72">
        <f t="shared" si="1"/>
        <v>0</v>
      </c>
      <c r="N23" s="50">
        <v>229347.14999999997</v>
      </c>
      <c r="P23" s="50">
        <f t="shared" si="2"/>
        <v>-6759.0599999999977</v>
      </c>
      <c r="R23" s="50">
        <f t="shared" si="3"/>
        <v>-6759.0599999999977</v>
      </c>
    </row>
    <row r="24" spans="1:18" x14ac:dyDescent="0.25">
      <c r="A24" s="38">
        <v>3413025</v>
      </c>
      <c r="B24" s="39" t="s">
        <v>16</v>
      </c>
      <c r="C24" s="40"/>
      <c r="D24" s="41">
        <v>105672.696</v>
      </c>
      <c r="E24" s="40"/>
      <c r="F24" s="41">
        <v>105672.696</v>
      </c>
      <c r="G24" s="40"/>
      <c r="H24" s="42">
        <f t="shared" si="0"/>
        <v>0</v>
      </c>
      <c r="I24" s="29"/>
      <c r="J24" s="72">
        <v>107514.05999999998</v>
      </c>
      <c r="K24" s="60"/>
      <c r="L24" s="72">
        <f t="shared" si="1"/>
        <v>1841.3639999999868</v>
      </c>
      <c r="N24" s="50">
        <v>116918.16900000001</v>
      </c>
      <c r="P24" s="50">
        <f t="shared" si="2"/>
        <v>9404.1090000000258</v>
      </c>
      <c r="R24" s="50">
        <f t="shared" si="3"/>
        <v>11245.473000000013</v>
      </c>
    </row>
    <row r="25" spans="1:18" x14ac:dyDescent="0.25">
      <c r="A25" s="38">
        <v>3412215</v>
      </c>
      <c r="B25" s="39" t="s">
        <v>46</v>
      </c>
      <c r="C25" s="40"/>
      <c r="D25" s="41">
        <v>101439.15</v>
      </c>
      <c r="E25" s="40"/>
      <c r="F25" s="41">
        <v>101439.15</v>
      </c>
      <c r="G25" s="40"/>
      <c r="H25" s="42">
        <f t="shared" si="0"/>
        <v>0</v>
      </c>
      <c r="I25" s="29"/>
      <c r="J25" s="72">
        <v>101439.15</v>
      </c>
      <c r="K25" s="60"/>
      <c r="L25" s="72">
        <f t="shared" si="1"/>
        <v>0</v>
      </c>
      <c r="N25" s="50">
        <v>100059.74999999999</v>
      </c>
      <c r="P25" s="50">
        <f t="shared" si="2"/>
        <v>-1379.4000000000087</v>
      </c>
      <c r="R25" s="50">
        <f t="shared" si="3"/>
        <v>-1379.4000000000087</v>
      </c>
    </row>
    <row r="26" spans="1:18" x14ac:dyDescent="0.25">
      <c r="A26" s="38">
        <v>3413023</v>
      </c>
      <c r="B26" s="39" t="s">
        <v>47</v>
      </c>
      <c r="C26" s="40"/>
      <c r="D26" s="41">
        <v>133095.03599999999</v>
      </c>
      <c r="E26" s="40"/>
      <c r="F26" s="41">
        <v>133095.03599999999</v>
      </c>
      <c r="G26" s="40"/>
      <c r="H26" s="42">
        <f t="shared" si="0"/>
        <v>0</v>
      </c>
      <c r="I26" s="29"/>
      <c r="J26" s="72">
        <v>145063.902</v>
      </c>
      <c r="K26" s="60"/>
      <c r="L26" s="72">
        <f t="shared" si="1"/>
        <v>11968.866000000009</v>
      </c>
      <c r="N26" s="50">
        <v>126255.68399999999</v>
      </c>
      <c r="P26" s="50">
        <f t="shared" si="2"/>
        <v>-18808.218000000008</v>
      </c>
      <c r="R26" s="50">
        <f t="shared" si="3"/>
        <v>-6839.351999999999</v>
      </c>
    </row>
    <row r="27" spans="1:18" x14ac:dyDescent="0.25">
      <c r="A27" s="38">
        <v>3411001</v>
      </c>
      <c r="B27" s="39" t="s">
        <v>84</v>
      </c>
      <c r="C27" s="40"/>
      <c r="D27" s="41">
        <v>371253.24053452874</v>
      </c>
      <c r="E27" s="40"/>
      <c r="F27" s="41">
        <v>391682.26196098502</v>
      </c>
      <c r="G27" s="40"/>
      <c r="H27" s="42">
        <f t="shared" si="0"/>
        <v>20429.021426456282</v>
      </c>
      <c r="I27" s="29"/>
      <c r="J27" s="72">
        <v>401627.28761975199</v>
      </c>
      <c r="K27" s="60"/>
      <c r="L27" s="72">
        <f t="shared" si="1"/>
        <v>9945.0256587669719</v>
      </c>
      <c r="N27" s="50">
        <v>393089.41196098499</v>
      </c>
      <c r="P27" s="50">
        <f t="shared" si="2"/>
        <v>-8537.8756587670068</v>
      </c>
      <c r="R27" s="50">
        <f t="shared" si="3"/>
        <v>21836.171426456247</v>
      </c>
    </row>
    <row r="28" spans="1:18" x14ac:dyDescent="0.25">
      <c r="A28" s="38">
        <v>3412001</v>
      </c>
      <c r="B28" s="39" t="s">
        <v>48</v>
      </c>
      <c r="C28" s="40"/>
      <c r="D28" s="41">
        <v>52526.084999999999</v>
      </c>
      <c r="E28" s="40"/>
      <c r="F28" s="41">
        <v>52526.084999999999</v>
      </c>
      <c r="G28" s="40"/>
      <c r="H28" s="42">
        <f t="shared" si="0"/>
        <v>0</v>
      </c>
      <c r="I28" s="29"/>
      <c r="J28" s="72">
        <v>52526.084999999999</v>
      </c>
      <c r="K28" s="60"/>
      <c r="L28" s="72">
        <f t="shared" si="1"/>
        <v>0</v>
      </c>
      <c r="N28" s="50">
        <v>48909.119999999995</v>
      </c>
      <c r="P28" s="50">
        <f t="shared" si="2"/>
        <v>-3616.9650000000038</v>
      </c>
      <c r="R28" s="50">
        <f t="shared" si="3"/>
        <v>-3616.9650000000038</v>
      </c>
    </row>
    <row r="29" spans="1:18" x14ac:dyDescent="0.25">
      <c r="A29" s="38">
        <v>3412039</v>
      </c>
      <c r="B29" s="39" t="s">
        <v>49</v>
      </c>
      <c r="C29" s="40"/>
      <c r="D29" s="41">
        <v>113477.54999999999</v>
      </c>
      <c r="E29" s="40"/>
      <c r="F29" s="41">
        <v>113477.54999999999</v>
      </c>
      <c r="G29" s="40"/>
      <c r="H29" s="42">
        <f t="shared" si="0"/>
        <v>0</v>
      </c>
      <c r="I29" s="29"/>
      <c r="J29" s="72">
        <v>113477.54999999999</v>
      </c>
      <c r="K29" s="60"/>
      <c r="L29" s="72">
        <f t="shared" si="1"/>
        <v>0</v>
      </c>
      <c r="N29" s="50">
        <v>105890.84999999999</v>
      </c>
      <c r="P29" s="50">
        <f t="shared" si="2"/>
        <v>-7586.6999999999971</v>
      </c>
      <c r="R29" s="50">
        <f t="shared" si="3"/>
        <v>-7586.6999999999971</v>
      </c>
    </row>
    <row r="30" spans="1:18" x14ac:dyDescent="0.25">
      <c r="A30" s="38">
        <v>3412041</v>
      </c>
      <c r="B30" s="39" t="s">
        <v>17</v>
      </c>
      <c r="C30" s="40"/>
      <c r="D30" s="41">
        <v>84214.574999999997</v>
      </c>
      <c r="E30" s="40"/>
      <c r="F30" s="41">
        <v>84214.574999999997</v>
      </c>
      <c r="G30" s="40"/>
      <c r="H30" s="42">
        <f t="shared" si="0"/>
        <v>0</v>
      </c>
      <c r="I30" s="29"/>
      <c r="J30" s="72">
        <v>84214.574999999997</v>
      </c>
      <c r="K30" s="60"/>
      <c r="L30" s="72">
        <f t="shared" si="1"/>
        <v>0</v>
      </c>
      <c r="N30" s="50">
        <v>76980.64499999999</v>
      </c>
      <c r="P30" s="50">
        <f t="shared" si="2"/>
        <v>-7233.9300000000076</v>
      </c>
      <c r="R30" s="50">
        <f t="shared" si="3"/>
        <v>-7233.9300000000076</v>
      </c>
    </row>
    <row r="31" spans="1:18" x14ac:dyDescent="0.25">
      <c r="A31" s="38">
        <v>3412218</v>
      </c>
      <c r="B31" s="39" t="s">
        <v>50</v>
      </c>
      <c r="C31" s="40"/>
      <c r="D31" s="41">
        <v>45306.727499999994</v>
      </c>
      <c r="E31" s="40"/>
      <c r="F31" s="41">
        <v>45306.727499999994</v>
      </c>
      <c r="G31" s="40"/>
      <c r="H31" s="42">
        <f t="shared" si="0"/>
        <v>0</v>
      </c>
      <c r="I31" s="29"/>
      <c r="J31" s="72">
        <v>51216.7575</v>
      </c>
      <c r="K31" s="60"/>
      <c r="L31" s="72">
        <f t="shared" si="1"/>
        <v>5910.0300000000061</v>
      </c>
      <c r="N31" s="50">
        <v>55086.42</v>
      </c>
      <c r="P31" s="50">
        <f t="shared" si="2"/>
        <v>3869.6624999999985</v>
      </c>
      <c r="R31" s="50">
        <f t="shared" si="3"/>
        <v>9779.6925000000047</v>
      </c>
    </row>
    <row r="32" spans="1:18" x14ac:dyDescent="0.25">
      <c r="A32" s="38">
        <v>3411002</v>
      </c>
      <c r="B32" s="39" t="s">
        <v>51</v>
      </c>
      <c r="C32" s="40"/>
      <c r="D32" s="41">
        <v>571333.25145680504</v>
      </c>
      <c r="E32" s="40"/>
      <c r="F32" s="41">
        <v>596165.25534757995</v>
      </c>
      <c r="G32" s="40"/>
      <c r="H32" s="42">
        <f t="shared" si="0"/>
        <v>24832.003890774911</v>
      </c>
      <c r="I32" s="29"/>
      <c r="J32" s="72">
        <v>649180.50762354524</v>
      </c>
      <c r="K32" s="60"/>
      <c r="L32" s="72">
        <f t="shared" si="1"/>
        <v>53015.252275965293</v>
      </c>
      <c r="N32" s="50">
        <v>625220.43534757989</v>
      </c>
      <c r="P32" s="50">
        <f t="shared" si="2"/>
        <v>-23960.072275965358</v>
      </c>
      <c r="R32" s="50">
        <f t="shared" si="3"/>
        <v>53887.183890774846</v>
      </c>
    </row>
    <row r="33" spans="1:18" x14ac:dyDescent="0.25">
      <c r="A33" s="38">
        <v>3411005</v>
      </c>
      <c r="B33" s="39" t="s">
        <v>18</v>
      </c>
      <c r="C33" s="40"/>
      <c r="D33" s="41">
        <v>688395.90459034918</v>
      </c>
      <c r="E33" s="40"/>
      <c r="F33" s="41">
        <v>719066.74939453043</v>
      </c>
      <c r="G33" s="40"/>
      <c r="H33" s="42">
        <f t="shared" si="0"/>
        <v>30670.844804181252</v>
      </c>
      <c r="I33" s="29"/>
      <c r="J33" s="72">
        <v>719066.74939453043</v>
      </c>
      <c r="K33" s="60"/>
      <c r="L33" s="72">
        <f t="shared" si="1"/>
        <v>0</v>
      </c>
      <c r="N33" s="50">
        <v>709216.54804453033</v>
      </c>
      <c r="P33" s="50">
        <f t="shared" si="2"/>
        <v>-9850.2013500001049</v>
      </c>
      <c r="R33" s="50">
        <f t="shared" si="3"/>
        <v>20820.643454181147</v>
      </c>
    </row>
    <row r="34" spans="1:18" x14ac:dyDescent="0.25">
      <c r="A34" s="38">
        <v>3413956</v>
      </c>
      <c r="B34" s="39" t="s">
        <v>52</v>
      </c>
      <c r="C34" s="40"/>
      <c r="D34" s="41">
        <v>142200.44999999998</v>
      </c>
      <c r="E34" s="40"/>
      <c r="F34" s="41">
        <v>142200.44999999998</v>
      </c>
      <c r="G34" s="40"/>
      <c r="H34" s="42">
        <f t="shared" si="0"/>
        <v>0</v>
      </c>
      <c r="I34" s="29"/>
      <c r="J34" s="72">
        <v>142200.44999999998</v>
      </c>
      <c r="K34" s="60"/>
      <c r="L34" s="72">
        <f t="shared" si="1"/>
        <v>0</v>
      </c>
      <c r="N34" s="50">
        <v>136682.84999999998</v>
      </c>
      <c r="P34" s="50">
        <f t="shared" si="2"/>
        <v>-5517.6000000000058</v>
      </c>
      <c r="R34" s="50">
        <f t="shared" si="3"/>
        <v>-5517.6000000000058</v>
      </c>
    </row>
    <row r="35" spans="1:18" x14ac:dyDescent="0.25">
      <c r="A35" s="38">
        <v>3411003</v>
      </c>
      <c r="B35" s="39" t="s">
        <v>85</v>
      </c>
      <c r="C35" s="40"/>
      <c r="D35" s="41">
        <v>769250.2420816879</v>
      </c>
      <c r="E35" s="40"/>
      <c r="F35" s="41">
        <v>806923.20782835816</v>
      </c>
      <c r="G35" s="40"/>
      <c r="H35" s="42">
        <f t="shared" si="0"/>
        <v>37672.965746670263</v>
      </c>
      <c r="I35" s="29"/>
      <c r="J35" s="72">
        <v>817130.94746639754</v>
      </c>
      <c r="K35" s="60"/>
      <c r="L35" s="72">
        <f t="shared" si="1"/>
        <v>10207.739638039377</v>
      </c>
      <c r="N35" s="50">
        <v>784057.02032835816</v>
      </c>
      <c r="P35" s="50">
        <f t="shared" si="2"/>
        <v>-33073.927138039377</v>
      </c>
      <c r="R35" s="50">
        <f t="shared" si="3"/>
        <v>14806.778246670263</v>
      </c>
    </row>
    <row r="36" spans="1:18" x14ac:dyDescent="0.25">
      <c r="A36" s="38">
        <v>3413964</v>
      </c>
      <c r="B36" s="39" t="s">
        <v>19</v>
      </c>
      <c r="C36" s="40"/>
      <c r="D36" s="41">
        <v>69580.064999999988</v>
      </c>
      <c r="E36" s="40"/>
      <c r="F36" s="41">
        <v>69580.064999999988</v>
      </c>
      <c r="G36" s="40"/>
      <c r="H36" s="42">
        <f t="shared" si="0"/>
        <v>0</v>
      </c>
      <c r="I36" s="29"/>
      <c r="J36" s="72">
        <v>69580.064999999988</v>
      </c>
      <c r="K36" s="60"/>
      <c r="L36" s="72">
        <f t="shared" si="1"/>
        <v>0</v>
      </c>
      <c r="N36" s="50">
        <v>63388.604999999996</v>
      </c>
      <c r="P36" s="50">
        <f t="shared" si="2"/>
        <v>-6191.4599999999919</v>
      </c>
      <c r="R36" s="50">
        <f t="shared" si="3"/>
        <v>-6191.4599999999919</v>
      </c>
    </row>
    <row r="37" spans="1:18" x14ac:dyDescent="0.25">
      <c r="A37" s="38">
        <v>3412230</v>
      </c>
      <c r="B37" s="39" t="s">
        <v>20</v>
      </c>
      <c r="C37" s="40"/>
      <c r="D37" s="41">
        <v>159277.98599999998</v>
      </c>
      <c r="E37" s="40"/>
      <c r="F37" s="41">
        <v>159277.98599999998</v>
      </c>
      <c r="G37" s="40"/>
      <c r="H37" s="42">
        <f t="shared" si="0"/>
        <v>0</v>
      </c>
      <c r="I37" s="29"/>
      <c r="J37" s="72">
        <v>161119.35</v>
      </c>
      <c r="K37" s="60"/>
      <c r="L37" s="72">
        <f t="shared" si="1"/>
        <v>1841.3640000000305</v>
      </c>
      <c r="N37" s="50">
        <v>163289.52899999998</v>
      </c>
      <c r="P37" s="50">
        <f t="shared" si="2"/>
        <v>2170.1789999999746</v>
      </c>
      <c r="R37" s="50">
        <f t="shared" si="3"/>
        <v>4011.5430000000051</v>
      </c>
    </row>
    <row r="38" spans="1:18" x14ac:dyDescent="0.25">
      <c r="A38" s="38">
        <v>3413022</v>
      </c>
      <c r="B38" s="39" t="s">
        <v>21</v>
      </c>
      <c r="C38" s="40"/>
      <c r="D38" s="41">
        <v>116456.99699999999</v>
      </c>
      <c r="E38" s="40"/>
      <c r="F38" s="41">
        <v>116456.99699999999</v>
      </c>
      <c r="G38" s="40"/>
      <c r="H38" s="42">
        <f t="shared" si="0"/>
        <v>0</v>
      </c>
      <c r="I38" s="29"/>
      <c r="J38" s="72">
        <v>130267.22699999998</v>
      </c>
      <c r="K38" s="60"/>
      <c r="L38" s="72">
        <f t="shared" si="1"/>
        <v>13810.229999999996</v>
      </c>
      <c r="N38" s="50">
        <v>130990.61999999998</v>
      </c>
      <c r="P38" s="50">
        <f t="shared" si="2"/>
        <v>723.39299999999639</v>
      </c>
      <c r="R38" s="50">
        <f t="shared" si="3"/>
        <v>14533.622999999992</v>
      </c>
    </row>
    <row r="39" spans="1:18" x14ac:dyDescent="0.25">
      <c r="A39" s="38">
        <v>3412222</v>
      </c>
      <c r="B39" s="39" t="s">
        <v>22</v>
      </c>
      <c r="C39" s="40"/>
      <c r="D39" s="41">
        <v>106043.715</v>
      </c>
      <c r="E39" s="40"/>
      <c r="F39" s="41">
        <v>106043.715</v>
      </c>
      <c r="G39" s="40"/>
      <c r="H39" s="42">
        <f t="shared" si="0"/>
        <v>0</v>
      </c>
      <c r="I39" s="29"/>
      <c r="J39" s="72">
        <v>112938.75</v>
      </c>
      <c r="K39" s="60"/>
      <c r="L39" s="72">
        <f t="shared" si="1"/>
        <v>6895.0350000000035</v>
      </c>
      <c r="N39" s="50">
        <v>111390.88500000001</v>
      </c>
      <c r="P39" s="50">
        <f t="shared" si="2"/>
        <v>-1547.8649999999907</v>
      </c>
      <c r="R39" s="50">
        <f t="shared" si="3"/>
        <v>5347.1700000000128</v>
      </c>
    </row>
    <row r="40" spans="1:18" x14ac:dyDescent="0.25">
      <c r="A40" s="38">
        <v>3412040</v>
      </c>
      <c r="B40" s="39" t="s">
        <v>86</v>
      </c>
      <c r="C40" s="40"/>
      <c r="D40" s="41">
        <v>53605.35</v>
      </c>
      <c r="E40" s="40"/>
      <c r="F40" s="41">
        <v>53605.35</v>
      </c>
      <c r="G40" s="40"/>
      <c r="H40" s="42">
        <f t="shared" si="0"/>
        <v>0</v>
      </c>
      <c r="I40" s="29"/>
      <c r="J40" s="72">
        <v>53605.35</v>
      </c>
      <c r="K40" s="60"/>
      <c r="L40" s="72">
        <f t="shared" si="1"/>
        <v>0</v>
      </c>
      <c r="N40" s="50">
        <v>55674.45</v>
      </c>
      <c r="P40" s="50">
        <f t="shared" si="2"/>
        <v>2069.0999999999985</v>
      </c>
      <c r="R40" s="50">
        <f t="shared" si="3"/>
        <v>2069.0999999999985</v>
      </c>
    </row>
    <row r="41" spans="1:18" x14ac:dyDescent="0.25">
      <c r="A41" s="38">
        <v>3412064</v>
      </c>
      <c r="B41" s="39" t="s">
        <v>23</v>
      </c>
      <c r="C41" s="40"/>
      <c r="D41" s="41">
        <v>124628.7</v>
      </c>
      <c r="E41" s="40"/>
      <c r="F41" s="41">
        <v>124628.7</v>
      </c>
      <c r="G41" s="40"/>
      <c r="H41" s="42">
        <f t="shared" si="0"/>
        <v>0</v>
      </c>
      <c r="I41" s="29"/>
      <c r="J41" s="72">
        <v>124628.7</v>
      </c>
      <c r="K41" s="60"/>
      <c r="L41" s="72">
        <f t="shared" si="1"/>
        <v>0</v>
      </c>
      <c r="N41" s="50">
        <v>123939</v>
      </c>
      <c r="P41" s="50">
        <f t="shared" si="2"/>
        <v>-689.69999999999709</v>
      </c>
      <c r="R41" s="50">
        <f t="shared" si="3"/>
        <v>-689.69999999999709</v>
      </c>
    </row>
    <row r="42" spans="1:18" x14ac:dyDescent="0.25">
      <c r="A42" s="38">
        <v>3412235</v>
      </c>
      <c r="B42" s="39" t="s">
        <v>53</v>
      </c>
      <c r="C42" s="40"/>
      <c r="D42" s="41">
        <v>111394.07699999999</v>
      </c>
      <c r="E42" s="40"/>
      <c r="F42" s="41">
        <v>111394.07699999999</v>
      </c>
      <c r="G42" s="40"/>
      <c r="H42" s="42">
        <f t="shared" si="0"/>
        <v>0</v>
      </c>
      <c r="I42" s="29"/>
      <c r="J42" s="72">
        <v>117838.851</v>
      </c>
      <c r="K42" s="60"/>
      <c r="L42" s="72">
        <f t="shared" si="1"/>
        <v>6444.7740000000049</v>
      </c>
      <c r="N42" s="50">
        <v>127966.353</v>
      </c>
      <c r="P42" s="50">
        <f t="shared" si="2"/>
        <v>10127.502000000008</v>
      </c>
      <c r="R42" s="50">
        <f t="shared" si="3"/>
        <v>16572.276000000013</v>
      </c>
    </row>
    <row r="43" spans="1:18" x14ac:dyDescent="0.25">
      <c r="A43" s="38">
        <v>3412214</v>
      </c>
      <c r="B43" s="39" t="s">
        <v>54</v>
      </c>
      <c r="C43" s="40"/>
      <c r="D43" s="41">
        <v>106799.1825</v>
      </c>
      <c r="E43" s="40"/>
      <c r="F43" s="41">
        <v>106799.1825</v>
      </c>
      <c r="G43" s="40"/>
      <c r="H43" s="42">
        <f t="shared" si="0"/>
        <v>0</v>
      </c>
      <c r="I43" s="29"/>
      <c r="J43" s="72">
        <v>106799.1825</v>
      </c>
      <c r="K43" s="60"/>
      <c r="L43" s="72">
        <f t="shared" si="1"/>
        <v>0</v>
      </c>
      <c r="N43" s="50">
        <v>104167.81199999998</v>
      </c>
      <c r="P43" s="50">
        <f t="shared" si="2"/>
        <v>-2631.3705000000191</v>
      </c>
      <c r="R43" s="50">
        <f t="shared" si="3"/>
        <v>-2631.3705000000191</v>
      </c>
    </row>
    <row r="44" spans="1:18" x14ac:dyDescent="0.25">
      <c r="A44" s="38">
        <v>3412030</v>
      </c>
      <c r="B44" s="39" t="s">
        <v>55</v>
      </c>
      <c r="C44" s="40"/>
      <c r="D44" s="41">
        <v>94653.170999999988</v>
      </c>
      <c r="E44" s="40"/>
      <c r="F44" s="41">
        <v>94653.170999999988</v>
      </c>
      <c r="G44" s="40"/>
      <c r="H44" s="42">
        <f t="shared" si="0"/>
        <v>0</v>
      </c>
      <c r="I44" s="29"/>
      <c r="J44" s="72">
        <v>97217.928</v>
      </c>
      <c r="K44" s="60"/>
      <c r="L44" s="72">
        <f t="shared" si="1"/>
        <v>2564.7570000000123</v>
      </c>
      <c r="N44" s="50">
        <v>90707.391000000003</v>
      </c>
      <c r="P44" s="50">
        <f t="shared" si="2"/>
        <v>-6510.5369999999966</v>
      </c>
      <c r="R44" s="50">
        <f t="shared" si="3"/>
        <v>-3945.7799999999843</v>
      </c>
    </row>
    <row r="45" spans="1:18" x14ac:dyDescent="0.25">
      <c r="A45" s="38">
        <v>3413512</v>
      </c>
      <c r="B45" s="39" t="s">
        <v>56</v>
      </c>
      <c r="C45" s="40"/>
      <c r="D45" s="41">
        <v>75146.264999999999</v>
      </c>
      <c r="E45" s="40"/>
      <c r="F45" s="41">
        <v>75146.264999999999</v>
      </c>
      <c r="G45" s="40"/>
      <c r="H45" s="42">
        <f t="shared" si="0"/>
        <v>0</v>
      </c>
      <c r="I45" s="29"/>
      <c r="J45" s="72">
        <v>75146.264999999999</v>
      </c>
      <c r="K45" s="60"/>
      <c r="L45" s="72">
        <f t="shared" si="1"/>
        <v>0</v>
      </c>
      <c r="N45" s="50">
        <v>68954.804999999993</v>
      </c>
      <c r="P45" s="50">
        <f t="shared" si="2"/>
        <v>-6191.4600000000064</v>
      </c>
      <c r="R45" s="50">
        <f t="shared" si="3"/>
        <v>-6191.4600000000064</v>
      </c>
    </row>
    <row r="46" spans="1:18" x14ac:dyDescent="0.25">
      <c r="A46" s="38">
        <v>3412176</v>
      </c>
      <c r="B46" s="39" t="s">
        <v>57</v>
      </c>
      <c r="C46" s="40"/>
      <c r="D46" s="41">
        <v>35138.317499999997</v>
      </c>
      <c r="E46" s="40"/>
      <c r="F46" s="41">
        <v>35138.317499999997</v>
      </c>
      <c r="G46" s="40"/>
      <c r="H46" s="42">
        <f t="shared" si="0"/>
        <v>0</v>
      </c>
      <c r="I46" s="29"/>
      <c r="J46" s="72">
        <v>40063.342499999999</v>
      </c>
      <c r="K46" s="60"/>
      <c r="L46" s="72">
        <f t="shared" si="1"/>
        <v>4925.0250000000015</v>
      </c>
      <c r="N46" s="50">
        <v>43933.004999999997</v>
      </c>
      <c r="P46" s="50">
        <f t="shared" si="2"/>
        <v>3869.6624999999985</v>
      </c>
      <c r="R46" s="50">
        <f t="shared" si="3"/>
        <v>8794.6875</v>
      </c>
    </row>
    <row r="47" spans="1:18" x14ac:dyDescent="0.25">
      <c r="A47" s="38">
        <v>3413513</v>
      </c>
      <c r="B47" s="39" t="s">
        <v>58</v>
      </c>
      <c r="C47" s="40"/>
      <c r="D47" s="41">
        <v>102543.89999999998</v>
      </c>
      <c r="E47" s="40"/>
      <c r="F47" s="41">
        <v>102543.89999999998</v>
      </c>
      <c r="G47" s="40"/>
      <c r="H47" s="42">
        <f t="shared" si="0"/>
        <v>0</v>
      </c>
      <c r="I47" s="29"/>
      <c r="J47" s="72">
        <v>105963.576</v>
      </c>
      <c r="K47" s="60"/>
      <c r="L47" s="72">
        <f t="shared" si="1"/>
        <v>3419.6760000000213</v>
      </c>
      <c r="N47" s="50">
        <v>107410.36199999999</v>
      </c>
      <c r="P47" s="50">
        <f t="shared" si="2"/>
        <v>1446.7859999999928</v>
      </c>
      <c r="R47" s="50">
        <f t="shared" si="3"/>
        <v>4866.4620000000141</v>
      </c>
    </row>
    <row r="48" spans="1:18" x14ac:dyDescent="0.25">
      <c r="A48" s="38">
        <v>3413514</v>
      </c>
      <c r="B48" s="39" t="s">
        <v>59</v>
      </c>
      <c r="C48" s="40"/>
      <c r="D48" s="41">
        <v>99180.710999999996</v>
      </c>
      <c r="E48" s="40"/>
      <c r="F48" s="41">
        <v>99180.710999999996</v>
      </c>
      <c r="G48" s="40"/>
      <c r="H48" s="42">
        <f t="shared" si="0"/>
        <v>0</v>
      </c>
      <c r="I48" s="29"/>
      <c r="J48" s="72">
        <v>108847.87199999999</v>
      </c>
      <c r="K48" s="60"/>
      <c r="L48" s="72">
        <f t="shared" si="1"/>
        <v>9667.1609999999928</v>
      </c>
      <c r="N48" s="50">
        <v>105230.90699999999</v>
      </c>
      <c r="P48" s="50">
        <f t="shared" si="2"/>
        <v>-3616.9649999999965</v>
      </c>
      <c r="R48" s="50">
        <f t="shared" si="3"/>
        <v>6050.1959999999963</v>
      </c>
    </row>
    <row r="49" spans="1:18" x14ac:dyDescent="0.25">
      <c r="A49" s="38">
        <v>3412242</v>
      </c>
      <c r="B49" s="39" t="s">
        <v>60</v>
      </c>
      <c r="C49" s="40"/>
      <c r="D49" s="41">
        <v>106218.18299999999</v>
      </c>
      <c r="E49" s="40"/>
      <c r="F49" s="41">
        <v>106218.18299999999</v>
      </c>
      <c r="G49" s="40"/>
      <c r="H49" s="42">
        <f t="shared" si="0"/>
        <v>0</v>
      </c>
      <c r="I49" s="29"/>
      <c r="J49" s="72">
        <v>106218.18299999999</v>
      </c>
      <c r="K49" s="60"/>
      <c r="L49" s="72">
        <f t="shared" si="1"/>
        <v>0</v>
      </c>
      <c r="N49" s="50">
        <v>104771.39699999998</v>
      </c>
      <c r="P49" s="50">
        <f t="shared" si="2"/>
        <v>-1446.7860000000073</v>
      </c>
      <c r="R49" s="50">
        <f t="shared" si="3"/>
        <v>-1446.7860000000073</v>
      </c>
    </row>
    <row r="50" spans="1:18" x14ac:dyDescent="0.25">
      <c r="A50" s="38">
        <v>3412229</v>
      </c>
      <c r="B50" s="39" t="s">
        <v>24</v>
      </c>
      <c r="C50" s="40"/>
      <c r="D50" s="41">
        <v>149624.28749999998</v>
      </c>
      <c r="E50" s="40"/>
      <c r="F50" s="41">
        <v>149624.28749999998</v>
      </c>
      <c r="G50" s="40"/>
      <c r="H50" s="42">
        <f t="shared" si="0"/>
        <v>0</v>
      </c>
      <c r="I50" s="29"/>
      <c r="J50" s="72">
        <v>152579.30249999999</v>
      </c>
      <c r="K50" s="60"/>
      <c r="L50" s="72">
        <f t="shared" si="1"/>
        <v>2955.015000000014</v>
      </c>
      <c r="N50" s="50">
        <v>154127.16749999998</v>
      </c>
      <c r="P50" s="50">
        <f t="shared" si="2"/>
        <v>1547.8649999999907</v>
      </c>
      <c r="R50" s="50">
        <f t="shared" si="3"/>
        <v>4502.8800000000047</v>
      </c>
    </row>
    <row r="51" spans="1:18" x14ac:dyDescent="0.25">
      <c r="A51" s="38">
        <v>3412232</v>
      </c>
      <c r="B51" s="39" t="s">
        <v>25</v>
      </c>
      <c r="C51" s="40"/>
      <c r="D51" s="41">
        <v>57704.61</v>
      </c>
      <c r="E51" s="40"/>
      <c r="F51" s="41">
        <v>57704.61</v>
      </c>
      <c r="G51" s="40"/>
      <c r="H51" s="42">
        <f t="shared" si="0"/>
        <v>0</v>
      </c>
      <c r="I51" s="29"/>
      <c r="J51" s="72">
        <v>57704.61</v>
      </c>
      <c r="K51" s="60"/>
      <c r="L51" s="72">
        <f t="shared" si="1"/>
        <v>0</v>
      </c>
      <c r="N51" s="50">
        <v>49965.284999999996</v>
      </c>
      <c r="P51" s="50">
        <f t="shared" si="2"/>
        <v>-7739.3250000000044</v>
      </c>
      <c r="R51" s="50">
        <f t="shared" si="3"/>
        <v>-7739.3250000000044</v>
      </c>
    </row>
    <row r="52" spans="1:18" x14ac:dyDescent="0.25">
      <c r="A52" s="38">
        <v>3412086</v>
      </c>
      <c r="B52" s="39" t="s">
        <v>61</v>
      </c>
      <c r="C52" s="40"/>
      <c r="D52" s="41">
        <v>87466.5</v>
      </c>
      <c r="E52" s="40"/>
      <c r="F52" s="41">
        <v>87466.5</v>
      </c>
      <c r="G52" s="40"/>
      <c r="H52" s="42">
        <f t="shared" si="0"/>
        <v>0</v>
      </c>
      <c r="I52" s="29"/>
      <c r="J52" s="72">
        <v>87466.5</v>
      </c>
      <c r="K52" s="60"/>
      <c r="L52" s="72">
        <f t="shared" si="1"/>
        <v>0</v>
      </c>
      <c r="N52" s="50">
        <v>91604.7</v>
      </c>
      <c r="P52" s="50">
        <f t="shared" si="2"/>
        <v>4138.1999999999971</v>
      </c>
      <c r="R52" s="50">
        <f t="shared" si="3"/>
        <v>4138.1999999999971</v>
      </c>
    </row>
    <row r="53" spans="1:18" x14ac:dyDescent="0.25">
      <c r="A53" s="38">
        <v>3412221</v>
      </c>
      <c r="B53" s="39" t="s">
        <v>26</v>
      </c>
      <c r="C53" s="40"/>
      <c r="D53" s="41">
        <v>119209.47749999999</v>
      </c>
      <c r="E53" s="40"/>
      <c r="F53" s="41">
        <v>119209.47749999999</v>
      </c>
      <c r="G53" s="40"/>
      <c r="H53" s="42">
        <f t="shared" si="0"/>
        <v>0</v>
      </c>
      <c r="I53" s="29"/>
      <c r="J53" s="72">
        <v>119209.47749999999</v>
      </c>
      <c r="K53" s="60"/>
      <c r="L53" s="72">
        <f t="shared" si="1"/>
        <v>0</v>
      </c>
      <c r="N53" s="50">
        <v>110696.22</v>
      </c>
      <c r="P53" s="50">
        <f t="shared" si="2"/>
        <v>-8513.2574999999924</v>
      </c>
      <c r="R53" s="50">
        <f t="shared" si="3"/>
        <v>-8513.2574999999924</v>
      </c>
    </row>
    <row r="54" spans="1:18" x14ac:dyDescent="0.25">
      <c r="A54" s="38">
        <v>3413021</v>
      </c>
      <c r="B54" s="39" t="s">
        <v>27</v>
      </c>
      <c r="C54" s="40"/>
      <c r="D54" s="41">
        <v>348498.35100000002</v>
      </c>
      <c r="E54" s="40"/>
      <c r="F54" s="41">
        <v>348498.35100000002</v>
      </c>
      <c r="G54" s="40"/>
      <c r="H54" s="42">
        <f t="shared" si="0"/>
        <v>0</v>
      </c>
      <c r="I54" s="29"/>
      <c r="J54" s="72">
        <v>356784.489</v>
      </c>
      <c r="K54" s="60"/>
      <c r="L54" s="72">
        <f t="shared" si="1"/>
        <v>8286.1379999999772</v>
      </c>
      <c r="N54" s="50">
        <v>348827.16599999997</v>
      </c>
      <c r="P54" s="50">
        <f t="shared" si="2"/>
        <v>-7957.3230000000331</v>
      </c>
      <c r="R54" s="50">
        <f t="shared" si="3"/>
        <v>328.81499999994412</v>
      </c>
    </row>
    <row r="55" spans="1:18" x14ac:dyDescent="0.25">
      <c r="A55" s="38">
        <v>3412093</v>
      </c>
      <c r="B55" s="39" t="s">
        <v>87</v>
      </c>
      <c r="C55" s="40"/>
      <c r="D55" s="41">
        <v>156778.04999999999</v>
      </c>
      <c r="E55" s="40"/>
      <c r="F55" s="41">
        <v>156778.04999999999</v>
      </c>
      <c r="G55" s="40"/>
      <c r="H55" s="42">
        <f t="shared" si="0"/>
        <v>0</v>
      </c>
      <c r="I55" s="29"/>
      <c r="J55" s="72">
        <v>165744.15</v>
      </c>
      <c r="K55" s="60"/>
      <c r="L55" s="72">
        <f t="shared" si="1"/>
        <v>8966.1000000000058</v>
      </c>
      <c r="N55" s="50">
        <v>153329.55000000002</v>
      </c>
      <c r="P55" s="50">
        <f t="shared" si="2"/>
        <v>-12414.599999999977</v>
      </c>
      <c r="R55" s="50">
        <f t="shared" si="3"/>
        <v>-3448.4999999999709</v>
      </c>
    </row>
    <row r="56" spans="1:18" x14ac:dyDescent="0.25">
      <c r="A56" s="38">
        <v>3412241</v>
      </c>
      <c r="B56" s="39" t="s">
        <v>28</v>
      </c>
      <c r="C56" s="40"/>
      <c r="D56" s="41">
        <v>159881.85</v>
      </c>
      <c r="E56" s="40"/>
      <c r="F56" s="41">
        <v>159881.85</v>
      </c>
      <c r="G56" s="40"/>
      <c r="H56" s="42">
        <f t="shared" si="0"/>
        <v>0</v>
      </c>
      <c r="I56" s="29"/>
      <c r="J56" s="72">
        <v>159881.85</v>
      </c>
      <c r="K56" s="60"/>
      <c r="L56" s="72">
        <f t="shared" si="1"/>
        <v>0</v>
      </c>
      <c r="N56" s="50">
        <v>159881.85</v>
      </c>
      <c r="P56" s="50">
        <f t="shared" si="2"/>
        <v>0</v>
      </c>
      <c r="R56" s="50">
        <f t="shared" si="3"/>
        <v>0</v>
      </c>
    </row>
    <row r="57" spans="1:18" x14ac:dyDescent="0.25">
      <c r="A57" s="38">
        <v>3412226</v>
      </c>
      <c r="B57" s="39" t="s">
        <v>62</v>
      </c>
      <c r="C57" s="40"/>
      <c r="D57" s="41">
        <v>112990.94099999999</v>
      </c>
      <c r="E57" s="40"/>
      <c r="F57" s="41">
        <v>112990.94099999999</v>
      </c>
      <c r="G57" s="40"/>
      <c r="H57" s="42">
        <f t="shared" si="0"/>
        <v>0</v>
      </c>
      <c r="I57" s="29"/>
      <c r="J57" s="72">
        <v>112990.94099999999</v>
      </c>
      <c r="K57" s="60"/>
      <c r="L57" s="72">
        <f t="shared" si="1"/>
        <v>0</v>
      </c>
      <c r="N57" s="50">
        <v>110820.76199999997</v>
      </c>
      <c r="P57" s="50">
        <f t="shared" si="2"/>
        <v>-2170.1790000000183</v>
      </c>
      <c r="R57" s="50">
        <f t="shared" si="3"/>
        <v>-2170.1790000000183</v>
      </c>
    </row>
    <row r="58" spans="1:18" x14ac:dyDescent="0.25">
      <c r="A58" s="38">
        <v>3412098</v>
      </c>
      <c r="B58" s="39" t="s">
        <v>2</v>
      </c>
      <c r="C58" s="40"/>
      <c r="D58" s="41">
        <v>106125.5325</v>
      </c>
      <c r="E58" s="40"/>
      <c r="F58" s="41">
        <v>106125.5325</v>
      </c>
      <c r="G58" s="40"/>
      <c r="H58" s="42">
        <f t="shared" si="0"/>
        <v>0</v>
      </c>
      <c r="I58" s="29"/>
      <c r="J58" s="72">
        <v>121885.61249999999</v>
      </c>
      <c r="K58" s="60"/>
      <c r="L58" s="72">
        <f t="shared" si="1"/>
        <v>15760.079999999987</v>
      </c>
      <c r="N58" s="50">
        <v>128851.00499999999</v>
      </c>
      <c r="P58" s="50">
        <f t="shared" si="2"/>
        <v>6965.3925000000017</v>
      </c>
      <c r="R58" s="50">
        <f t="shared" si="3"/>
        <v>22725.472499999989</v>
      </c>
    </row>
    <row r="59" spans="1:18" x14ac:dyDescent="0.25">
      <c r="A59" s="38">
        <v>3412170</v>
      </c>
      <c r="B59" s="39" t="s">
        <v>29</v>
      </c>
      <c r="C59" s="40"/>
      <c r="D59" s="41">
        <v>111235.20749999999</v>
      </c>
      <c r="E59" s="40"/>
      <c r="F59" s="41">
        <v>111235.20749999999</v>
      </c>
      <c r="G59" s="40"/>
      <c r="H59" s="42">
        <f t="shared" si="0"/>
        <v>0</v>
      </c>
      <c r="I59" s="29"/>
      <c r="J59" s="72">
        <v>112220.21249999999</v>
      </c>
      <c r="K59" s="60"/>
      <c r="L59" s="72">
        <f t="shared" si="1"/>
        <v>985.00500000000466</v>
      </c>
      <c r="N59" s="50">
        <v>106028.75249999999</v>
      </c>
      <c r="P59" s="50">
        <f t="shared" si="2"/>
        <v>-6191.4600000000064</v>
      </c>
      <c r="R59" s="50">
        <f t="shared" si="3"/>
        <v>-5206.4550000000017</v>
      </c>
    </row>
    <row r="60" spans="1:18" x14ac:dyDescent="0.25">
      <c r="A60" s="38">
        <v>3412240</v>
      </c>
      <c r="B60" s="39" t="s">
        <v>30</v>
      </c>
      <c r="C60" s="40"/>
      <c r="D60" s="41">
        <v>114067.9314</v>
      </c>
      <c r="E60" s="40"/>
      <c r="F60" s="41">
        <v>114067.9314</v>
      </c>
      <c r="G60" s="40"/>
      <c r="H60" s="42">
        <f t="shared" si="0"/>
        <v>0</v>
      </c>
      <c r="I60" s="29"/>
      <c r="J60" s="72">
        <v>114067.9314</v>
      </c>
      <c r="K60" s="60"/>
      <c r="L60" s="72">
        <f t="shared" si="1"/>
        <v>0</v>
      </c>
      <c r="N60" s="50">
        <v>107557.39440000002</v>
      </c>
      <c r="P60" s="50">
        <f t="shared" si="2"/>
        <v>-6510.5369999999821</v>
      </c>
      <c r="R60" s="50">
        <f t="shared" si="3"/>
        <v>-6510.5369999999821</v>
      </c>
    </row>
    <row r="61" spans="1:18" x14ac:dyDescent="0.25">
      <c r="A61" s="38">
        <v>3412223</v>
      </c>
      <c r="B61" s="39" t="s">
        <v>88</v>
      </c>
      <c r="C61" s="40"/>
      <c r="D61" s="41">
        <v>150355.26299999998</v>
      </c>
      <c r="E61" s="40"/>
      <c r="F61" s="41">
        <v>150355.26299999998</v>
      </c>
      <c r="G61" s="40"/>
      <c r="H61" s="42">
        <f t="shared" si="0"/>
        <v>0</v>
      </c>
      <c r="I61" s="29"/>
      <c r="J61" s="72">
        <v>150355.26299999998</v>
      </c>
      <c r="K61" s="60"/>
      <c r="L61" s="72">
        <f t="shared" si="1"/>
        <v>0</v>
      </c>
      <c r="N61" s="50">
        <v>143121.33299999998</v>
      </c>
      <c r="P61" s="50">
        <f t="shared" si="2"/>
        <v>-7233.929999999993</v>
      </c>
      <c r="R61" s="50">
        <f t="shared" si="3"/>
        <v>-7233.929999999993</v>
      </c>
    </row>
    <row r="62" spans="1:18" x14ac:dyDescent="0.25">
      <c r="A62" s="38">
        <v>3412199</v>
      </c>
      <c r="B62" s="39" t="s">
        <v>31</v>
      </c>
      <c r="C62" s="40"/>
      <c r="D62" s="41">
        <v>101275.01999999999</v>
      </c>
      <c r="E62" s="40"/>
      <c r="F62" s="41">
        <v>101275.01999999999</v>
      </c>
      <c r="G62" s="40"/>
      <c r="H62" s="42">
        <f t="shared" si="0"/>
        <v>0</v>
      </c>
      <c r="I62" s="29"/>
      <c r="J62" s="72">
        <v>101275.02</v>
      </c>
      <c r="K62" s="60"/>
      <c r="L62" s="72">
        <f t="shared" si="1"/>
        <v>0</v>
      </c>
      <c r="N62" s="50">
        <v>96934.661999999968</v>
      </c>
      <c r="P62" s="50">
        <f t="shared" si="2"/>
        <v>-4340.3580000000366</v>
      </c>
      <c r="R62" s="50">
        <f t="shared" si="3"/>
        <v>-4340.358000000022</v>
      </c>
    </row>
    <row r="63" spans="1:18" x14ac:dyDescent="0.25">
      <c r="A63" s="38">
        <v>3412110</v>
      </c>
      <c r="B63" s="39" t="s">
        <v>63</v>
      </c>
      <c r="C63" s="40"/>
      <c r="D63" s="41">
        <v>140907.60749999998</v>
      </c>
      <c r="E63" s="40"/>
      <c r="F63" s="41">
        <v>140907.60749999998</v>
      </c>
      <c r="G63" s="40"/>
      <c r="H63" s="42">
        <f t="shared" si="0"/>
        <v>0</v>
      </c>
      <c r="I63" s="29"/>
      <c r="J63" s="72">
        <v>140907.60749999998</v>
      </c>
      <c r="K63" s="60"/>
      <c r="L63" s="72">
        <f t="shared" si="1"/>
        <v>0</v>
      </c>
      <c r="N63" s="50">
        <v>135490.07999999996</v>
      </c>
      <c r="P63" s="50">
        <f t="shared" si="2"/>
        <v>-5417.5275000000256</v>
      </c>
      <c r="R63" s="50">
        <f t="shared" si="3"/>
        <v>-5417.5275000000256</v>
      </c>
    </row>
    <row r="64" spans="1:18" x14ac:dyDescent="0.25">
      <c r="A64" s="38">
        <v>3412113</v>
      </c>
      <c r="B64" s="39" t="s">
        <v>89</v>
      </c>
      <c r="C64" s="40"/>
      <c r="D64" s="41">
        <v>99203.819999999992</v>
      </c>
      <c r="E64" s="40"/>
      <c r="F64" s="41">
        <v>99203.819999999992</v>
      </c>
      <c r="G64" s="40"/>
      <c r="H64" s="42">
        <f t="shared" si="0"/>
        <v>0</v>
      </c>
      <c r="I64" s="29"/>
      <c r="J64" s="72">
        <v>99203.819999999992</v>
      </c>
      <c r="K64" s="60"/>
      <c r="L64" s="72">
        <f t="shared" si="1"/>
        <v>0</v>
      </c>
      <c r="N64" s="50">
        <v>85961.58</v>
      </c>
      <c r="P64" s="50">
        <f t="shared" si="2"/>
        <v>-13242.239999999991</v>
      </c>
      <c r="R64" s="50">
        <f t="shared" si="3"/>
        <v>-13242.239999999991</v>
      </c>
    </row>
    <row r="65" spans="1:18" x14ac:dyDescent="0.25">
      <c r="A65" s="38">
        <v>3413960</v>
      </c>
      <c r="B65" s="39" t="s">
        <v>32</v>
      </c>
      <c r="C65" s="40"/>
      <c r="D65" s="41">
        <v>25944.680400000001</v>
      </c>
      <c r="E65" s="40"/>
      <c r="F65" s="41">
        <v>25944.680400000001</v>
      </c>
      <c r="G65" s="40"/>
      <c r="H65" s="42">
        <f t="shared" si="0"/>
        <v>0</v>
      </c>
      <c r="I65" s="29"/>
      <c r="J65" s="72">
        <v>36256.318799999994</v>
      </c>
      <c r="K65" s="60"/>
      <c r="L65" s="72">
        <f t="shared" si="1"/>
        <v>10311.638399999993</v>
      </c>
      <c r="N65" s="50">
        <v>47396.570999999996</v>
      </c>
      <c r="P65" s="50">
        <f t="shared" si="2"/>
        <v>11140.252200000003</v>
      </c>
      <c r="R65" s="50">
        <f t="shared" si="3"/>
        <v>21451.890599999995</v>
      </c>
    </row>
    <row r="66" spans="1:18" x14ac:dyDescent="0.25">
      <c r="A66" s="38">
        <v>3413511</v>
      </c>
      <c r="B66" s="39" t="s">
        <v>90</v>
      </c>
      <c r="C66" s="40"/>
      <c r="D66" s="41">
        <v>67454.285999999993</v>
      </c>
      <c r="E66" s="40"/>
      <c r="F66" s="41">
        <v>67454.285999999993</v>
      </c>
      <c r="G66" s="40"/>
      <c r="H66" s="42">
        <f t="shared" si="0"/>
        <v>0</v>
      </c>
      <c r="I66" s="29"/>
      <c r="J66" s="72">
        <v>69295.649999999994</v>
      </c>
      <c r="K66" s="60"/>
      <c r="L66" s="72">
        <f t="shared" si="1"/>
        <v>1841.3640000000014</v>
      </c>
      <c r="N66" s="50">
        <v>70019.042999999991</v>
      </c>
      <c r="P66" s="50">
        <f t="shared" si="2"/>
        <v>723.39299999999639</v>
      </c>
      <c r="R66" s="50">
        <f t="shared" si="3"/>
        <v>2564.7569999999978</v>
      </c>
    </row>
    <row r="67" spans="1:18" x14ac:dyDescent="0.25">
      <c r="A67" s="38">
        <v>3413523</v>
      </c>
      <c r="B67" s="39" t="s">
        <v>64</v>
      </c>
      <c r="C67" s="40"/>
      <c r="D67" s="41">
        <v>154301.95499999999</v>
      </c>
      <c r="E67" s="40"/>
      <c r="F67" s="41">
        <v>154301.95499999999</v>
      </c>
      <c r="G67" s="40"/>
      <c r="H67" s="42">
        <f t="shared" si="0"/>
        <v>0</v>
      </c>
      <c r="I67" s="29"/>
      <c r="J67" s="72">
        <v>154301.95499999999</v>
      </c>
      <c r="K67" s="60"/>
      <c r="L67" s="72">
        <f t="shared" si="1"/>
        <v>0</v>
      </c>
      <c r="N67" s="50">
        <v>145014.76500000001</v>
      </c>
      <c r="P67" s="50">
        <f t="shared" si="2"/>
        <v>-9287.1899999999732</v>
      </c>
      <c r="R67" s="50">
        <f t="shared" si="3"/>
        <v>-9287.1899999999732</v>
      </c>
    </row>
    <row r="68" spans="1:18" x14ac:dyDescent="0.25">
      <c r="A68" s="38">
        <v>3412239</v>
      </c>
      <c r="B68" s="39" t="s">
        <v>65</v>
      </c>
      <c r="C68" s="40"/>
      <c r="D68" s="41">
        <v>57868.95</v>
      </c>
      <c r="E68" s="40"/>
      <c r="F68" s="41">
        <v>57868.95</v>
      </c>
      <c r="G68" s="40"/>
      <c r="H68" s="42">
        <f t="shared" si="0"/>
        <v>0</v>
      </c>
      <c r="I68" s="29"/>
      <c r="J68" s="72">
        <v>57868.95</v>
      </c>
      <c r="K68" s="60"/>
      <c r="L68" s="72">
        <f t="shared" si="1"/>
        <v>0</v>
      </c>
      <c r="N68" s="50">
        <v>56489.549999999996</v>
      </c>
      <c r="P68" s="50">
        <f t="shared" si="2"/>
        <v>-1379.4000000000015</v>
      </c>
      <c r="R68" s="50">
        <f t="shared" si="3"/>
        <v>-1379.4000000000015</v>
      </c>
    </row>
    <row r="69" spans="1:18" x14ac:dyDescent="0.25">
      <c r="A69" s="38">
        <v>3413026</v>
      </c>
      <c r="B69" s="39" t="s">
        <v>33</v>
      </c>
      <c r="C69" s="40"/>
      <c r="D69" s="41">
        <v>54697.094999999994</v>
      </c>
      <c r="E69" s="40"/>
      <c r="F69" s="41">
        <v>54697.094999999994</v>
      </c>
      <c r="G69" s="40"/>
      <c r="H69" s="42">
        <f t="shared" si="0"/>
        <v>0</v>
      </c>
      <c r="I69" s="29"/>
      <c r="J69" s="72">
        <v>55552.013999999996</v>
      </c>
      <c r="K69" s="60"/>
      <c r="L69" s="72">
        <f t="shared" si="1"/>
        <v>854.91900000000169</v>
      </c>
      <c r="N69" s="50">
        <v>53381.834999999992</v>
      </c>
      <c r="P69" s="50">
        <f t="shared" si="2"/>
        <v>-2170.1790000000037</v>
      </c>
      <c r="R69" s="50">
        <f t="shared" si="3"/>
        <v>-1315.260000000002</v>
      </c>
    </row>
    <row r="70" spans="1:18" x14ac:dyDescent="0.25">
      <c r="A70" s="38">
        <v>3413961</v>
      </c>
      <c r="B70" s="39" t="s">
        <v>91</v>
      </c>
      <c r="C70" s="40"/>
      <c r="D70" s="41">
        <v>129120.97499999998</v>
      </c>
      <c r="E70" s="40"/>
      <c r="F70" s="41">
        <v>129120.97499999998</v>
      </c>
      <c r="G70" s="40"/>
      <c r="H70" s="42">
        <f t="shared" si="0"/>
        <v>0</v>
      </c>
      <c r="I70" s="29"/>
      <c r="J70" s="72">
        <v>129120.97499999998</v>
      </c>
      <c r="K70" s="60"/>
      <c r="L70" s="72">
        <f t="shared" si="1"/>
        <v>0</v>
      </c>
      <c r="N70" s="50">
        <v>121072.07699999998</v>
      </c>
      <c r="P70" s="50">
        <f t="shared" si="2"/>
        <v>-8048.898000000001</v>
      </c>
      <c r="R70" s="50">
        <f t="shared" si="3"/>
        <v>-8048.898000000001</v>
      </c>
    </row>
    <row r="71" spans="1:18" x14ac:dyDescent="0.25">
      <c r="A71" s="38">
        <v>3412123</v>
      </c>
      <c r="B71" s="39" t="s">
        <v>66</v>
      </c>
      <c r="C71" s="40"/>
      <c r="D71" s="41">
        <v>102170.36699999998</v>
      </c>
      <c r="E71" s="40"/>
      <c r="F71" s="41">
        <v>102170.36699999998</v>
      </c>
      <c r="G71" s="40"/>
      <c r="H71" s="42">
        <f t="shared" si="0"/>
        <v>0</v>
      </c>
      <c r="I71" s="29"/>
      <c r="J71" s="72">
        <v>103025.28599999999</v>
      </c>
      <c r="K71" s="60"/>
      <c r="L71" s="72">
        <f t="shared" si="1"/>
        <v>854.91900000000896</v>
      </c>
      <c r="N71" s="50">
        <v>95067.963000000003</v>
      </c>
      <c r="P71" s="50">
        <f t="shared" si="2"/>
        <v>-7957.3229999999894</v>
      </c>
      <c r="R71" s="50">
        <f t="shared" si="3"/>
        <v>-7102.4039999999804</v>
      </c>
    </row>
    <row r="72" spans="1:18" x14ac:dyDescent="0.25">
      <c r="A72" s="38">
        <v>3412130</v>
      </c>
      <c r="B72" s="39" t="s">
        <v>92</v>
      </c>
      <c r="C72" s="40"/>
      <c r="D72" s="41">
        <v>115630.8</v>
      </c>
      <c r="E72" s="40"/>
      <c r="F72" s="41">
        <v>115630.8</v>
      </c>
      <c r="G72" s="40"/>
      <c r="H72" s="42">
        <f t="shared" si="0"/>
        <v>0</v>
      </c>
      <c r="I72" s="29"/>
      <c r="J72" s="72">
        <v>121118.685</v>
      </c>
      <c r="K72" s="60"/>
      <c r="L72" s="72">
        <f t="shared" si="1"/>
        <v>5487.8849999999948</v>
      </c>
      <c r="N72" s="50">
        <v>111057.56250000001</v>
      </c>
      <c r="P72" s="50">
        <f t="shared" si="2"/>
        <v>-10061.122499999983</v>
      </c>
      <c r="R72" s="50">
        <f t="shared" si="3"/>
        <v>-4573.2374999999884</v>
      </c>
    </row>
    <row r="73" spans="1:18" x14ac:dyDescent="0.25">
      <c r="A73" s="38">
        <v>3412034</v>
      </c>
      <c r="B73" s="39" t="s">
        <v>67</v>
      </c>
      <c r="C73" s="40"/>
      <c r="D73" s="41">
        <v>212299.05</v>
      </c>
      <c r="E73" s="40"/>
      <c r="F73" s="41">
        <v>212299.05</v>
      </c>
      <c r="G73" s="40"/>
      <c r="H73" s="42">
        <f t="shared" si="0"/>
        <v>0</v>
      </c>
      <c r="I73" s="29"/>
      <c r="J73" s="72">
        <v>226343.84999999998</v>
      </c>
      <c r="K73" s="60"/>
      <c r="L73" s="72">
        <f t="shared" si="1"/>
        <v>14044.799999999988</v>
      </c>
      <c r="N73" s="50">
        <v>215998.34999999998</v>
      </c>
      <c r="P73" s="50">
        <f t="shared" si="2"/>
        <v>-10345.5</v>
      </c>
      <c r="R73" s="50">
        <f t="shared" si="3"/>
        <v>3699.2999999999884</v>
      </c>
    </row>
    <row r="74" spans="1:18" x14ac:dyDescent="0.25">
      <c r="A74" s="38">
        <v>3413966</v>
      </c>
      <c r="B74" s="39" t="s">
        <v>34</v>
      </c>
      <c r="C74" s="40"/>
      <c r="D74" s="41">
        <v>95410.5</v>
      </c>
      <c r="E74" s="40"/>
      <c r="F74" s="41">
        <v>95410.5</v>
      </c>
      <c r="G74" s="40"/>
      <c r="H74" s="42">
        <f t="shared" si="0"/>
        <v>0</v>
      </c>
      <c r="I74" s="29"/>
      <c r="J74" s="72">
        <v>98043.9</v>
      </c>
      <c r="K74" s="60"/>
      <c r="L74" s="72">
        <f t="shared" si="1"/>
        <v>2633.3999999999942</v>
      </c>
      <c r="N74" s="50">
        <v>100113</v>
      </c>
      <c r="P74" s="50">
        <f t="shared" si="2"/>
        <v>2069.1000000000058</v>
      </c>
      <c r="R74" s="50">
        <f t="shared" si="3"/>
        <v>4702.5</v>
      </c>
    </row>
    <row r="75" spans="1:18" x14ac:dyDescent="0.25">
      <c r="A75" s="38">
        <v>3412011</v>
      </c>
      <c r="B75" s="39" t="s">
        <v>93</v>
      </c>
      <c r="C75" s="40"/>
      <c r="D75" s="41">
        <v>99255.13</v>
      </c>
      <c r="E75" s="40"/>
      <c r="F75" s="41">
        <v>99255.13</v>
      </c>
      <c r="G75" s="40"/>
      <c r="H75" s="42">
        <f t="shared" si="0"/>
        <v>0</v>
      </c>
      <c r="I75" s="29"/>
      <c r="J75" s="72">
        <v>115114.04999999997</v>
      </c>
      <c r="K75" s="60"/>
      <c r="L75" s="72">
        <f t="shared" si="1"/>
        <v>15858.919999999969</v>
      </c>
      <c r="N75" s="50">
        <v>111573.58999999998</v>
      </c>
      <c r="P75" s="50">
        <f t="shared" si="2"/>
        <v>-3540.4599999999919</v>
      </c>
      <c r="R75" s="50">
        <f t="shared" si="3"/>
        <v>12318.459999999977</v>
      </c>
    </row>
    <row r="76" spans="1:18" x14ac:dyDescent="0.25">
      <c r="A76" s="38">
        <v>3413528</v>
      </c>
      <c r="B76" s="39" t="s">
        <v>68</v>
      </c>
      <c r="C76" s="40"/>
      <c r="D76" s="41">
        <v>62513.616000000002</v>
      </c>
      <c r="E76" s="40"/>
      <c r="F76" s="41">
        <v>62513.616000000002</v>
      </c>
      <c r="G76" s="40"/>
      <c r="H76" s="42">
        <f t="shared" si="0"/>
        <v>0</v>
      </c>
      <c r="I76" s="29"/>
      <c r="J76" s="72">
        <v>62513.616000000002</v>
      </c>
      <c r="K76" s="60"/>
      <c r="L76" s="72">
        <f t="shared" si="1"/>
        <v>0</v>
      </c>
      <c r="N76" s="50">
        <v>61066.829999999994</v>
      </c>
      <c r="P76" s="50">
        <f t="shared" si="2"/>
        <v>-1446.7860000000073</v>
      </c>
      <c r="R76" s="50">
        <f t="shared" si="3"/>
        <v>-1446.7860000000073</v>
      </c>
    </row>
    <row r="77" spans="1:18" x14ac:dyDescent="0.25">
      <c r="A77" s="38">
        <v>3412227</v>
      </c>
      <c r="B77" s="39" t="s">
        <v>69</v>
      </c>
      <c r="C77" s="40"/>
      <c r="D77" s="41">
        <v>116535.89249999999</v>
      </c>
      <c r="E77" s="40"/>
      <c r="F77" s="41">
        <v>116535.89249999999</v>
      </c>
      <c r="G77" s="40"/>
      <c r="H77" s="42">
        <f t="shared" si="0"/>
        <v>0</v>
      </c>
      <c r="I77" s="29"/>
      <c r="J77" s="72">
        <v>129552.03</v>
      </c>
      <c r="K77" s="60"/>
      <c r="L77" s="72">
        <f t="shared" si="1"/>
        <v>13016.137500000012</v>
      </c>
      <c r="N77" s="50">
        <v>128004.16499999998</v>
      </c>
      <c r="P77" s="50">
        <f t="shared" si="2"/>
        <v>-1547.8650000000198</v>
      </c>
      <c r="R77" s="50">
        <f t="shared" si="3"/>
        <v>11468.272499999992</v>
      </c>
    </row>
    <row r="78" spans="1:18" x14ac:dyDescent="0.25">
      <c r="A78" s="38">
        <v>3412065</v>
      </c>
      <c r="B78" s="39" t="s">
        <v>35</v>
      </c>
      <c r="C78" s="40"/>
      <c r="D78" s="41">
        <v>56360.999999999993</v>
      </c>
      <c r="E78" s="40"/>
      <c r="F78" s="41">
        <v>56360.999999999993</v>
      </c>
      <c r="G78" s="40"/>
      <c r="H78" s="42">
        <f t="shared" si="0"/>
        <v>0</v>
      </c>
      <c r="I78" s="29"/>
      <c r="J78" s="72">
        <v>57176.1</v>
      </c>
      <c r="K78" s="60"/>
      <c r="L78" s="72">
        <f t="shared" si="1"/>
        <v>815.10000000000582</v>
      </c>
      <c r="N78" s="50">
        <v>48210</v>
      </c>
      <c r="P78" s="50">
        <f t="shared" si="2"/>
        <v>-8966.0999999999985</v>
      </c>
      <c r="R78" s="50">
        <f t="shared" si="3"/>
        <v>-8150.9999999999927</v>
      </c>
    </row>
    <row r="79" spans="1:18" x14ac:dyDescent="0.25">
      <c r="A79" s="38">
        <v>3413601</v>
      </c>
      <c r="B79" s="39" t="s">
        <v>36</v>
      </c>
      <c r="C79" s="40"/>
      <c r="D79" s="41">
        <v>68598.562499999985</v>
      </c>
      <c r="E79" s="40"/>
      <c r="F79" s="41">
        <v>68598.562499999985</v>
      </c>
      <c r="G79" s="40"/>
      <c r="H79" s="42">
        <f t="shared" si="0"/>
        <v>0</v>
      </c>
      <c r="I79" s="29"/>
      <c r="J79" s="72">
        <v>71553.577499999999</v>
      </c>
      <c r="K79" s="60"/>
      <c r="L79" s="72">
        <f t="shared" si="1"/>
        <v>2955.015000000014</v>
      </c>
      <c r="N79" s="50">
        <v>77745.037500000006</v>
      </c>
      <c r="P79" s="50">
        <f t="shared" si="2"/>
        <v>6191.4600000000064</v>
      </c>
      <c r="R79" s="50">
        <f t="shared" si="3"/>
        <v>9146.4750000000204</v>
      </c>
    </row>
    <row r="80" spans="1:18" x14ac:dyDescent="0.25">
      <c r="A80" s="38">
        <v>3413543</v>
      </c>
      <c r="B80" s="39" t="s">
        <v>94</v>
      </c>
      <c r="C80" s="40"/>
      <c r="D80" s="41">
        <v>114176.7</v>
      </c>
      <c r="E80" s="40"/>
      <c r="F80" s="41">
        <v>114176.7</v>
      </c>
      <c r="G80" s="40"/>
      <c r="H80" s="42">
        <f t="shared" ref="H80:H109" si="4">SUM(F80)-D80</f>
        <v>0</v>
      </c>
      <c r="I80" s="29"/>
      <c r="J80" s="72">
        <v>121763.4</v>
      </c>
      <c r="K80" s="60"/>
      <c r="L80" s="72">
        <f t="shared" ref="L80:L109" si="5">J80-F80</f>
        <v>7586.6999999999971</v>
      </c>
      <c r="N80" s="50">
        <v>123832.5</v>
      </c>
      <c r="P80" s="50">
        <f t="shared" ref="P80:P109" si="6">N80-J80</f>
        <v>2069.1000000000058</v>
      </c>
      <c r="R80" s="50">
        <f t="shared" ref="R80:R109" si="7">N80-D80</f>
        <v>9655.8000000000029</v>
      </c>
    </row>
    <row r="81" spans="1:18" x14ac:dyDescent="0.25">
      <c r="A81" s="38">
        <v>3413550</v>
      </c>
      <c r="B81" s="39" t="s">
        <v>37</v>
      </c>
      <c r="C81" s="40"/>
      <c r="D81" s="41">
        <v>38163.689999999995</v>
      </c>
      <c r="E81" s="40"/>
      <c r="F81" s="41">
        <v>38163.689999999995</v>
      </c>
      <c r="G81" s="40"/>
      <c r="H81" s="42">
        <f t="shared" si="4"/>
        <v>0</v>
      </c>
      <c r="I81" s="29"/>
      <c r="J81" s="72">
        <v>39148.695</v>
      </c>
      <c r="K81" s="60"/>
      <c r="L81" s="72">
        <f t="shared" si="5"/>
        <v>985.00500000000466</v>
      </c>
      <c r="N81" s="50">
        <v>39922.627499999995</v>
      </c>
      <c r="P81" s="50">
        <f t="shared" si="6"/>
        <v>773.93249999999534</v>
      </c>
      <c r="R81" s="50">
        <f t="shared" si="7"/>
        <v>1758.9375</v>
      </c>
    </row>
    <row r="82" spans="1:18" x14ac:dyDescent="0.25">
      <c r="A82" s="38">
        <v>3413001</v>
      </c>
      <c r="B82" s="39" t="s">
        <v>38</v>
      </c>
      <c r="C82" s="40"/>
      <c r="D82" s="41">
        <v>77760</v>
      </c>
      <c r="E82" s="40"/>
      <c r="F82" s="41">
        <v>77760</v>
      </c>
      <c r="G82" s="40"/>
      <c r="H82" s="42">
        <f t="shared" si="4"/>
        <v>0</v>
      </c>
      <c r="I82" s="29"/>
      <c r="J82" s="72">
        <v>81700.01999999999</v>
      </c>
      <c r="K82" s="60"/>
      <c r="L82" s="72">
        <f t="shared" si="5"/>
        <v>3940.0199999999895</v>
      </c>
      <c r="N82" s="50">
        <v>84795.75</v>
      </c>
      <c r="P82" s="50">
        <f t="shared" si="6"/>
        <v>3095.7300000000105</v>
      </c>
      <c r="R82" s="50">
        <f t="shared" si="7"/>
        <v>7035.75</v>
      </c>
    </row>
    <row r="83" spans="1:18" x14ac:dyDescent="0.25">
      <c r="A83" s="38">
        <v>3413527</v>
      </c>
      <c r="B83" s="39" t="s">
        <v>39</v>
      </c>
      <c r="C83" s="40"/>
      <c r="D83" s="41">
        <v>65537.883000000002</v>
      </c>
      <c r="E83" s="40"/>
      <c r="F83" s="41">
        <v>65537.883000000002</v>
      </c>
      <c r="G83" s="40"/>
      <c r="H83" s="42">
        <f t="shared" si="4"/>
        <v>0</v>
      </c>
      <c r="I83" s="29"/>
      <c r="J83" s="72">
        <v>65537.883000000002</v>
      </c>
      <c r="K83" s="60"/>
      <c r="L83" s="72">
        <f t="shared" si="5"/>
        <v>0</v>
      </c>
      <c r="N83" s="50">
        <v>58303.952999999994</v>
      </c>
      <c r="P83" s="50">
        <f t="shared" si="6"/>
        <v>-7233.9300000000076</v>
      </c>
      <c r="R83" s="50">
        <f t="shared" si="7"/>
        <v>-7233.9300000000076</v>
      </c>
    </row>
    <row r="84" spans="1:18" x14ac:dyDescent="0.25">
      <c r="A84" s="38">
        <v>3413553</v>
      </c>
      <c r="B84" s="39" t="s">
        <v>70</v>
      </c>
      <c r="C84" s="40"/>
      <c r="D84" s="41">
        <v>222622.59</v>
      </c>
      <c r="E84" s="40"/>
      <c r="F84" s="41">
        <v>222622.59</v>
      </c>
      <c r="G84" s="40"/>
      <c r="H84" s="42">
        <f t="shared" si="4"/>
        <v>0</v>
      </c>
      <c r="I84" s="29"/>
      <c r="J84" s="72">
        <v>222622.59</v>
      </c>
      <c r="K84" s="60"/>
      <c r="L84" s="72">
        <f t="shared" si="5"/>
        <v>0</v>
      </c>
      <c r="N84" s="50">
        <v>209465.73749999996</v>
      </c>
      <c r="P84" s="50">
        <f t="shared" si="6"/>
        <v>-13156.852500000037</v>
      </c>
      <c r="R84" s="50">
        <f t="shared" si="7"/>
        <v>-13156.852500000037</v>
      </c>
    </row>
    <row r="85" spans="1:18" x14ac:dyDescent="0.25">
      <c r="A85" s="38">
        <v>3413633</v>
      </c>
      <c r="B85" s="39" t="s">
        <v>71</v>
      </c>
      <c r="C85" s="40"/>
      <c r="D85" s="41">
        <v>66227.217600000004</v>
      </c>
      <c r="E85" s="40"/>
      <c r="F85" s="41">
        <v>66227.217600000004</v>
      </c>
      <c r="G85" s="40"/>
      <c r="H85" s="42">
        <f t="shared" si="4"/>
        <v>0</v>
      </c>
      <c r="I85" s="29"/>
      <c r="J85" s="72">
        <v>90349.085999999996</v>
      </c>
      <c r="K85" s="60"/>
      <c r="L85" s="72">
        <f t="shared" si="5"/>
        <v>24121.868399999992</v>
      </c>
      <c r="N85" s="50">
        <v>109157.304</v>
      </c>
      <c r="P85" s="50">
        <f t="shared" si="6"/>
        <v>18808.218000000008</v>
      </c>
      <c r="R85" s="50">
        <f t="shared" si="7"/>
        <v>42930.0864</v>
      </c>
    </row>
    <row r="86" spans="1:18" x14ac:dyDescent="0.25">
      <c r="A86" s="38">
        <v>3413571</v>
      </c>
      <c r="B86" s="39" t="s">
        <v>72</v>
      </c>
      <c r="C86" s="40"/>
      <c r="D86" s="41">
        <v>81546.951000000001</v>
      </c>
      <c r="E86" s="40"/>
      <c r="F86" s="41">
        <v>81546.951000000001</v>
      </c>
      <c r="G86" s="40"/>
      <c r="H86" s="42">
        <f t="shared" si="4"/>
        <v>0</v>
      </c>
      <c r="I86" s="29"/>
      <c r="J86" s="72">
        <v>91674.45299999998</v>
      </c>
      <c r="K86" s="60"/>
      <c r="L86" s="72">
        <f t="shared" si="5"/>
        <v>10127.501999999979</v>
      </c>
      <c r="N86" s="50">
        <v>93121.238999999987</v>
      </c>
      <c r="P86" s="50">
        <f t="shared" si="6"/>
        <v>1446.7860000000073</v>
      </c>
      <c r="R86" s="50">
        <f t="shared" si="7"/>
        <v>11574.287999999986</v>
      </c>
    </row>
    <row r="87" spans="1:18" x14ac:dyDescent="0.25">
      <c r="A87" s="38">
        <v>3413573</v>
      </c>
      <c r="B87" s="39" t="s">
        <v>73</v>
      </c>
      <c r="C87" s="40"/>
      <c r="D87" s="41">
        <v>80939.099999999991</v>
      </c>
      <c r="E87" s="40"/>
      <c r="F87" s="41">
        <v>80939.099999999991</v>
      </c>
      <c r="G87" s="40"/>
      <c r="H87" s="42">
        <f t="shared" si="4"/>
        <v>0</v>
      </c>
      <c r="I87" s="29"/>
      <c r="J87" s="72">
        <v>80939.099999999991</v>
      </c>
      <c r="K87" s="60"/>
      <c r="L87" s="72">
        <f t="shared" si="5"/>
        <v>0</v>
      </c>
      <c r="N87" s="50">
        <v>66455.39999999998</v>
      </c>
      <c r="P87" s="50">
        <f t="shared" si="6"/>
        <v>-14483.700000000012</v>
      </c>
      <c r="R87" s="50">
        <f t="shared" si="7"/>
        <v>-14483.700000000012</v>
      </c>
    </row>
    <row r="88" spans="1:18" x14ac:dyDescent="0.25">
      <c r="A88" s="38">
        <v>3413967</v>
      </c>
      <c r="B88" s="39" t="s">
        <v>95</v>
      </c>
      <c r="C88" s="40"/>
      <c r="D88" s="41">
        <v>134164.7475</v>
      </c>
      <c r="E88" s="40"/>
      <c r="F88" s="41">
        <v>134164.7475</v>
      </c>
      <c r="G88" s="40"/>
      <c r="H88" s="42">
        <f t="shared" si="4"/>
        <v>0</v>
      </c>
      <c r="I88" s="29"/>
      <c r="J88" s="72">
        <v>134164.7475</v>
      </c>
      <c r="K88" s="60"/>
      <c r="L88" s="72">
        <f t="shared" si="5"/>
        <v>0</v>
      </c>
      <c r="N88" s="50">
        <v>122555.76</v>
      </c>
      <c r="P88" s="50">
        <f t="shared" si="6"/>
        <v>-11608.987500000003</v>
      </c>
      <c r="R88" s="50">
        <f t="shared" si="7"/>
        <v>-11608.987500000003</v>
      </c>
    </row>
    <row r="89" spans="1:18" x14ac:dyDescent="0.25">
      <c r="A89" s="38">
        <v>3413310</v>
      </c>
      <c r="B89" s="39" t="s">
        <v>96</v>
      </c>
      <c r="C89" s="40"/>
      <c r="D89" s="41">
        <v>100392.03</v>
      </c>
      <c r="E89" s="40"/>
      <c r="F89" s="41">
        <v>100392.03</v>
      </c>
      <c r="G89" s="40"/>
      <c r="H89" s="42">
        <f t="shared" si="4"/>
        <v>0</v>
      </c>
      <c r="I89" s="29"/>
      <c r="J89" s="72">
        <v>101533.16999999998</v>
      </c>
      <c r="K89" s="60"/>
      <c r="L89" s="72">
        <f t="shared" si="5"/>
        <v>1141.1399999999849</v>
      </c>
      <c r="N89" s="50">
        <v>98636.43</v>
      </c>
      <c r="P89" s="50">
        <f t="shared" si="6"/>
        <v>-2896.7399999999907</v>
      </c>
      <c r="R89" s="50">
        <f t="shared" si="7"/>
        <v>-1755.6000000000058</v>
      </c>
    </row>
    <row r="90" spans="1:18" x14ac:dyDescent="0.25">
      <c r="A90" s="38">
        <v>3413644</v>
      </c>
      <c r="B90" s="39" t="s">
        <v>97</v>
      </c>
      <c r="C90" s="40"/>
      <c r="D90" s="41">
        <v>64655.966999999997</v>
      </c>
      <c r="E90" s="40"/>
      <c r="F90" s="41">
        <v>64655.966999999997</v>
      </c>
      <c r="G90" s="40"/>
      <c r="H90" s="42">
        <f t="shared" si="4"/>
        <v>0</v>
      </c>
      <c r="I90" s="29"/>
      <c r="J90" s="72">
        <v>64655.966999999997</v>
      </c>
      <c r="K90" s="60"/>
      <c r="L90" s="72">
        <f t="shared" si="5"/>
        <v>0</v>
      </c>
      <c r="N90" s="50">
        <v>58868.822999999997</v>
      </c>
      <c r="P90" s="50">
        <f t="shared" si="6"/>
        <v>-5787.1440000000002</v>
      </c>
      <c r="R90" s="50">
        <f t="shared" si="7"/>
        <v>-5787.1440000000002</v>
      </c>
    </row>
    <row r="91" spans="1:18" x14ac:dyDescent="0.25">
      <c r="A91" s="38">
        <v>3413632</v>
      </c>
      <c r="B91" s="39" t="s">
        <v>98</v>
      </c>
      <c r="C91" s="40"/>
      <c r="D91" s="41">
        <v>112537.04999999999</v>
      </c>
      <c r="E91" s="40"/>
      <c r="F91" s="41">
        <v>112537.04999999999</v>
      </c>
      <c r="G91" s="40"/>
      <c r="H91" s="42">
        <f t="shared" si="4"/>
        <v>0</v>
      </c>
      <c r="I91" s="29"/>
      <c r="J91" s="72">
        <v>112537.04999999999</v>
      </c>
      <c r="K91" s="60"/>
      <c r="L91" s="72">
        <f t="shared" si="5"/>
        <v>0</v>
      </c>
      <c r="N91" s="50">
        <v>96673.95</v>
      </c>
      <c r="P91" s="50">
        <f t="shared" si="6"/>
        <v>-15863.099999999991</v>
      </c>
      <c r="R91" s="50">
        <f t="shared" si="7"/>
        <v>-15863.099999999991</v>
      </c>
    </row>
    <row r="92" spans="1:18" x14ac:dyDescent="0.25">
      <c r="A92" s="38">
        <v>3413024</v>
      </c>
      <c r="B92" s="39" t="s">
        <v>99</v>
      </c>
      <c r="C92" s="40"/>
      <c r="D92" s="41">
        <v>112494.6375</v>
      </c>
      <c r="E92" s="40"/>
      <c r="F92" s="41">
        <v>112494.6375</v>
      </c>
      <c r="G92" s="40"/>
      <c r="H92" s="42">
        <f t="shared" si="4"/>
        <v>0</v>
      </c>
      <c r="I92" s="29"/>
      <c r="J92" s="72">
        <v>112494.6375</v>
      </c>
      <c r="K92" s="60"/>
      <c r="L92" s="72">
        <f t="shared" si="5"/>
        <v>0</v>
      </c>
      <c r="N92" s="50">
        <v>107851.04249999998</v>
      </c>
      <c r="P92" s="50">
        <f t="shared" si="6"/>
        <v>-4643.5950000000157</v>
      </c>
      <c r="R92" s="50">
        <f t="shared" si="7"/>
        <v>-4643.5950000000157</v>
      </c>
    </row>
    <row r="93" spans="1:18" x14ac:dyDescent="0.25">
      <c r="A93" s="38">
        <v>3413551</v>
      </c>
      <c r="B93" s="39" t="s">
        <v>100</v>
      </c>
      <c r="C93" s="40"/>
      <c r="D93" s="41">
        <v>68262.824999999997</v>
      </c>
      <c r="E93" s="40"/>
      <c r="F93" s="41">
        <v>68262.824999999997</v>
      </c>
      <c r="G93" s="40"/>
      <c r="H93" s="42">
        <f t="shared" si="4"/>
        <v>0</v>
      </c>
      <c r="I93" s="29"/>
      <c r="J93" s="72">
        <v>78390.32699999999</v>
      </c>
      <c r="K93" s="60"/>
      <c r="L93" s="72">
        <f t="shared" si="5"/>
        <v>10127.501999999993</v>
      </c>
      <c r="N93" s="50">
        <v>91411.400999999998</v>
      </c>
      <c r="P93" s="50">
        <f t="shared" si="6"/>
        <v>13021.074000000008</v>
      </c>
      <c r="R93" s="50">
        <f t="shared" si="7"/>
        <v>23148.576000000001</v>
      </c>
    </row>
    <row r="94" spans="1:18" x14ac:dyDescent="0.25">
      <c r="A94" s="38">
        <v>3412234</v>
      </c>
      <c r="B94" s="39" t="s">
        <v>101</v>
      </c>
      <c r="C94" s="40"/>
      <c r="D94" s="41">
        <v>313295.89499999996</v>
      </c>
      <c r="E94" s="40"/>
      <c r="F94" s="41">
        <v>313295.89499999996</v>
      </c>
      <c r="G94" s="40"/>
      <c r="H94" s="42">
        <f t="shared" si="4"/>
        <v>0</v>
      </c>
      <c r="I94" s="29"/>
      <c r="J94" s="72">
        <v>313295.89499999996</v>
      </c>
      <c r="K94" s="60"/>
      <c r="L94" s="72">
        <f t="shared" si="5"/>
        <v>0</v>
      </c>
      <c r="N94" s="50">
        <v>293173.65000000002</v>
      </c>
      <c r="P94" s="50">
        <f t="shared" si="6"/>
        <v>-20122.244999999937</v>
      </c>
      <c r="R94" s="50">
        <f t="shared" si="7"/>
        <v>-20122.244999999937</v>
      </c>
    </row>
    <row r="95" spans="1:18" x14ac:dyDescent="0.25">
      <c r="A95" s="38">
        <v>3412004</v>
      </c>
      <c r="B95" s="39" t="s">
        <v>102</v>
      </c>
      <c r="C95" s="40"/>
      <c r="D95" s="41">
        <v>90405.884999999995</v>
      </c>
      <c r="E95" s="40"/>
      <c r="F95" s="41">
        <v>90405.884999999995</v>
      </c>
      <c r="G95" s="40"/>
      <c r="H95" s="42">
        <f t="shared" si="4"/>
        <v>0</v>
      </c>
      <c r="I95" s="29"/>
      <c r="J95" s="72">
        <v>96315.914999999994</v>
      </c>
      <c r="K95" s="60"/>
      <c r="L95" s="72">
        <f t="shared" si="5"/>
        <v>5910.0299999999988</v>
      </c>
      <c r="N95" s="50">
        <v>99411.64499999999</v>
      </c>
      <c r="P95" s="50">
        <f t="shared" si="6"/>
        <v>3095.7299999999959</v>
      </c>
      <c r="R95" s="50">
        <f t="shared" si="7"/>
        <v>9005.7599999999948</v>
      </c>
    </row>
    <row r="96" spans="1:18" x14ac:dyDescent="0.25">
      <c r="A96" s="38">
        <v>3412237</v>
      </c>
      <c r="B96" s="39" t="s">
        <v>103</v>
      </c>
      <c r="C96" s="40"/>
      <c r="D96" s="41">
        <v>94416.749999999985</v>
      </c>
      <c r="E96" s="40"/>
      <c r="F96" s="41">
        <v>94416.749999999985</v>
      </c>
      <c r="G96" s="40"/>
      <c r="H96" s="42">
        <f t="shared" si="4"/>
        <v>0</v>
      </c>
      <c r="I96" s="29"/>
      <c r="J96" s="72">
        <v>97677.15</v>
      </c>
      <c r="K96" s="60"/>
      <c r="L96" s="72">
        <f t="shared" si="5"/>
        <v>3260.4000000000087</v>
      </c>
      <c r="N96" s="50">
        <v>90504.26999999999</v>
      </c>
      <c r="P96" s="50">
        <f t="shared" si="6"/>
        <v>-7172.8800000000047</v>
      </c>
      <c r="R96" s="50">
        <f t="shared" si="7"/>
        <v>-3912.4799999999959</v>
      </c>
    </row>
    <row r="97" spans="1:18" x14ac:dyDescent="0.25">
      <c r="A97" s="38">
        <v>3413582</v>
      </c>
      <c r="B97" s="39" t="s">
        <v>104</v>
      </c>
      <c r="C97" s="40"/>
      <c r="D97" s="41">
        <v>75416.234999999986</v>
      </c>
      <c r="E97" s="40"/>
      <c r="F97" s="41">
        <v>75416.234999999986</v>
      </c>
      <c r="G97" s="40"/>
      <c r="H97" s="42">
        <f t="shared" si="4"/>
        <v>0</v>
      </c>
      <c r="I97" s="29"/>
      <c r="J97" s="72">
        <v>84281.279999999984</v>
      </c>
      <c r="K97" s="60"/>
      <c r="L97" s="72">
        <f t="shared" si="5"/>
        <v>8865.0449999999983</v>
      </c>
      <c r="N97" s="50">
        <v>101307.79499999998</v>
      </c>
      <c r="P97" s="50">
        <f t="shared" si="6"/>
        <v>17026.514999999999</v>
      </c>
      <c r="R97" s="50">
        <f t="shared" si="7"/>
        <v>25891.559999999998</v>
      </c>
    </row>
    <row r="98" spans="1:18" x14ac:dyDescent="0.25">
      <c r="A98" s="38">
        <v>3413588</v>
      </c>
      <c r="B98" s="39" t="s">
        <v>74</v>
      </c>
      <c r="C98" s="40"/>
      <c r="D98" s="41">
        <v>114710.886</v>
      </c>
      <c r="E98" s="40"/>
      <c r="F98" s="41">
        <v>114710.886</v>
      </c>
      <c r="G98" s="40"/>
      <c r="H98" s="42">
        <f t="shared" si="4"/>
        <v>0</v>
      </c>
      <c r="I98" s="29"/>
      <c r="J98" s="72">
        <v>114710.886</v>
      </c>
      <c r="K98" s="60"/>
      <c r="L98" s="72">
        <f t="shared" si="5"/>
        <v>0</v>
      </c>
      <c r="N98" s="50">
        <v>101689.81199999999</v>
      </c>
      <c r="P98" s="50">
        <f t="shared" si="6"/>
        <v>-13021.074000000008</v>
      </c>
      <c r="R98" s="50">
        <f t="shared" si="7"/>
        <v>-13021.074000000008</v>
      </c>
    </row>
    <row r="99" spans="1:18" x14ac:dyDescent="0.25">
      <c r="A99" s="38">
        <v>3413011</v>
      </c>
      <c r="B99" s="39" t="s">
        <v>105</v>
      </c>
      <c r="C99" s="40"/>
      <c r="D99" s="41">
        <v>114073.38</v>
      </c>
      <c r="E99" s="40"/>
      <c r="F99" s="41">
        <v>114073.38</v>
      </c>
      <c r="G99" s="40"/>
      <c r="H99" s="42">
        <f t="shared" si="4"/>
        <v>0</v>
      </c>
      <c r="I99" s="29"/>
      <c r="J99" s="72">
        <v>116043.39</v>
      </c>
      <c r="K99" s="60"/>
      <c r="L99" s="72">
        <f t="shared" si="5"/>
        <v>1970.0099999999948</v>
      </c>
      <c r="N99" s="50">
        <v>108304.06499999999</v>
      </c>
      <c r="P99" s="50">
        <f t="shared" si="6"/>
        <v>-7739.3250000000116</v>
      </c>
      <c r="R99" s="50">
        <f t="shared" si="7"/>
        <v>-5769.3150000000169</v>
      </c>
    </row>
    <row r="100" spans="1:18" x14ac:dyDescent="0.25">
      <c r="A100" s="38">
        <v>3413594</v>
      </c>
      <c r="B100" s="39" t="s">
        <v>106</v>
      </c>
      <c r="C100" s="40"/>
      <c r="D100" s="41">
        <v>109261.833</v>
      </c>
      <c r="E100" s="40"/>
      <c r="F100" s="41">
        <v>109261.833</v>
      </c>
      <c r="G100" s="40"/>
      <c r="H100" s="42">
        <f t="shared" si="4"/>
        <v>0</v>
      </c>
      <c r="I100" s="29"/>
      <c r="J100" s="72">
        <v>116627.28899999999</v>
      </c>
      <c r="K100" s="60"/>
      <c r="L100" s="72">
        <f t="shared" si="5"/>
        <v>7365.455999999991</v>
      </c>
      <c r="N100" s="50">
        <v>115903.89599999999</v>
      </c>
      <c r="P100" s="50">
        <f t="shared" si="6"/>
        <v>-723.39299999999639</v>
      </c>
      <c r="R100" s="50">
        <f t="shared" si="7"/>
        <v>6642.0629999999946</v>
      </c>
    </row>
    <row r="101" spans="1:18" x14ac:dyDescent="0.25">
      <c r="A101" s="38">
        <v>3412037</v>
      </c>
      <c r="B101" s="39" t="s">
        <v>107</v>
      </c>
      <c r="C101" s="40"/>
      <c r="D101" s="41">
        <v>131093.09999999998</v>
      </c>
      <c r="E101" s="40"/>
      <c r="F101" s="41">
        <v>131093.09999999998</v>
      </c>
      <c r="G101" s="40"/>
      <c r="H101" s="42">
        <f t="shared" si="4"/>
        <v>0</v>
      </c>
      <c r="I101" s="29"/>
      <c r="J101" s="72">
        <v>132848.69999999998</v>
      </c>
      <c r="K101" s="60"/>
      <c r="L101" s="72">
        <f t="shared" si="5"/>
        <v>1755.6000000000058</v>
      </c>
      <c r="N101" s="50">
        <v>132848.69999999998</v>
      </c>
      <c r="P101" s="50">
        <f t="shared" si="6"/>
        <v>0</v>
      </c>
      <c r="R101" s="50">
        <f t="shared" si="7"/>
        <v>1755.6000000000058</v>
      </c>
    </row>
    <row r="102" spans="1:18" x14ac:dyDescent="0.25">
      <c r="A102" s="38">
        <v>3412238</v>
      </c>
      <c r="B102" s="39" t="s">
        <v>75</v>
      </c>
      <c r="C102" s="40"/>
      <c r="D102" s="41">
        <v>105043.7475</v>
      </c>
      <c r="E102" s="40"/>
      <c r="F102" s="41">
        <v>105043.7475</v>
      </c>
      <c r="G102" s="40"/>
      <c r="H102" s="42">
        <f t="shared" si="4"/>
        <v>0</v>
      </c>
      <c r="I102" s="29"/>
      <c r="J102" s="72">
        <v>114893.79749999999</v>
      </c>
      <c r="K102" s="60"/>
      <c r="L102" s="72">
        <f t="shared" si="5"/>
        <v>9850.0499999999884</v>
      </c>
      <c r="N102" s="50">
        <v>119537.39249999999</v>
      </c>
      <c r="P102" s="50">
        <f t="shared" si="6"/>
        <v>4643.5950000000012</v>
      </c>
      <c r="R102" s="50">
        <f t="shared" si="7"/>
        <v>14493.64499999999</v>
      </c>
    </row>
    <row r="103" spans="1:18" x14ac:dyDescent="0.25">
      <c r="A103" s="38">
        <v>3413020</v>
      </c>
      <c r="B103" s="39" t="s">
        <v>40</v>
      </c>
      <c r="C103" s="40"/>
      <c r="D103" s="41">
        <v>202051.86974999998</v>
      </c>
      <c r="E103" s="40"/>
      <c r="F103" s="41">
        <v>202051.86974999998</v>
      </c>
      <c r="G103" s="40"/>
      <c r="H103" s="42">
        <f t="shared" si="4"/>
        <v>0</v>
      </c>
      <c r="I103" s="29"/>
      <c r="J103" s="72">
        <v>205991.88975</v>
      </c>
      <c r="K103" s="60"/>
      <c r="L103" s="72">
        <f t="shared" si="5"/>
        <v>3940.0200000000186</v>
      </c>
      <c r="N103" s="50">
        <v>208236.29399999999</v>
      </c>
      <c r="P103" s="50">
        <f t="shared" si="6"/>
        <v>2244.4042499999923</v>
      </c>
      <c r="R103" s="50">
        <f t="shared" si="7"/>
        <v>6184.4242500000109</v>
      </c>
    </row>
    <row r="104" spans="1:18" x14ac:dyDescent="0.25">
      <c r="A104" s="38">
        <v>3413963</v>
      </c>
      <c r="B104" s="39" t="s">
        <v>76</v>
      </c>
      <c r="C104" s="40"/>
      <c r="D104" s="41">
        <v>139953.77100000001</v>
      </c>
      <c r="E104" s="40"/>
      <c r="F104" s="41">
        <v>139953.77100000001</v>
      </c>
      <c r="G104" s="40"/>
      <c r="H104" s="42">
        <f t="shared" si="4"/>
        <v>0</v>
      </c>
      <c r="I104" s="29"/>
      <c r="J104" s="72">
        <v>139953.77100000001</v>
      </c>
      <c r="K104" s="60"/>
      <c r="L104" s="72">
        <f t="shared" si="5"/>
        <v>0</v>
      </c>
      <c r="N104" s="50">
        <v>137060.19900000002</v>
      </c>
      <c r="P104" s="50">
        <f t="shared" si="6"/>
        <v>-2893.5719999999856</v>
      </c>
      <c r="R104" s="50">
        <f t="shared" si="7"/>
        <v>-2893.5719999999856</v>
      </c>
    </row>
    <row r="105" spans="1:18" x14ac:dyDescent="0.25">
      <c r="A105" s="38">
        <v>3413015</v>
      </c>
      <c r="B105" s="39" t="s">
        <v>41</v>
      </c>
      <c r="C105" s="40"/>
      <c r="D105" s="41">
        <v>27208.649999999998</v>
      </c>
      <c r="E105" s="40"/>
      <c r="F105" s="41">
        <v>27208.649999999998</v>
      </c>
      <c r="G105" s="40"/>
      <c r="H105" s="42">
        <f t="shared" si="4"/>
        <v>0</v>
      </c>
      <c r="I105" s="29"/>
      <c r="J105" s="72">
        <v>27208.649999999998</v>
      </c>
      <c r="K105" s="60"/>
      <c r="L105" s="72">
        <f t="shared" si="5"/>
        <v>0</v>
      </c>
      <c r="N105" s="50">
        <v>27898.35</v>
      </c>
      <c r="P105" s="50">
        <f t="shared" si="6"/>
        <v>689.70000000000073</v>
      </c>
      <c r="R105" s="50">
        <f t="shared" si="7"/>
        <v>689.70000000000073</v>
      </c>
    </row>
    <row r="106" spans="1:18" x14ac:dyDescent="0.25">
      <c r="A106" s="38">
        <v>3412236</v>
      </c>
      <c r="B106" s="39" t="s">
        <v>108</v>
      </c>
      <c r="C106" s="40"/>
      <c r="D106" s="41">
        <v>102054.9</v>
      </c>
      <c r="E106" s="40"/>
      <c r="F106" s="41">
        <v>102054.9</v>
      </c>
      <c r="G106" s="40"/>
      <c r="H106" s="42">
        <f t="shared" si="4"/>
        <v>0</v>
      </c>
      <c r="I106" s="29"/>
      <c r="J106" s="72">
        <v>102054.9</v>
      </c>
      <c r="K106" s="60"/>
      <c r="L106" s="72">
        <f t="shared" si="5"/>
        <v>0</v>
      </c>
      <c r="N106" s="50">
        <v>104225.079</v>
      </c>
      <c r="P106" s="50">
        <f t="shared" si="6"/>
        <v>2170.1790000000037</v>
      </c>
      <c r="R106" s="50">
        <f t="shared" si="7"/>
        <v>2170.1790000000037</v>
      </c>
    </row>
    <row r="107" spans="1:18" x14ac:dyDescent="0.25">
      <c r="A107" s="38">
        <v>3412128</v>
      </c>
      <c r="B107" s="39" t="s">
        <v>77</v>
      </c>
      <c r="C107" s="40"/>
      <c r="D107" s="41">
        <v>77664.172499999986</v>
      </c>
      <c r="E107" s="40"/>
      <c r="F107" s="41">
        <v>77664.172499999986</v>
      </c>
      <c r="G107" s="40"/>
      <c r="H107" s="42">
        <f t="shared" si="4"/>
        <v>0</v>
      </c>
      <c r="I107" s="29"/>
      <c r="J107" s="72">
        <v>77664.172499999986</v>
      </c>
      <c r="K107" s="60"/>
      <c r="L107" s="72">
        <f t="shared" si="5"/>
        <v>0</v>
      </c>
      <c r="N107" s="50">
        <v>73020.57749999997</v>
      </c>
      <c r="P107" s="50">
        <f t="shared" si="6"/>
        <v>-4643.5950000000157</v>
      </c>
      <c r="R107" s="50">
        <f t="shared" si="7"/>
        <v>-4643.5950000000157</v>
      </c>
    </row>
    <row r="108" spans="1:18" x14ac:dyDescent="0.25">
      <c r="A108" s="38">
        <v>3412166</v>
      </c>
      <c r="B108" s="39" t="s">
        <v>78</v>
      </c>
      <c r="C108" s="40"/>
      <c r="D108" s="41">
        <v>96665.152499999997</v>
      </c>
      <c r="E108" s="40"/>
      <c r="F108" s="41">
        <v>96665.152499999997</v>
      </c>
      <c r="G108" s="40"/>
      <c r="H108" s="42">
        <f t="shared" si="4"/>
        <v>0</v>
      </c>
      <c r="I108" s="29"/>
      <c r="J108" s="72">
        <v>96665.152499999997</v>
      </c>
      <c r="K108" s="60"/>
      <c r="L108" s="72">
        <f t="shared" si="5"/>
        <v>0</v>
      </c>
      <c r="N108" s="50">
        <v>90473.692500000005</v>
      </c>
      <c r="P108" s="50">
        <f t="shared" si="6"/>
        <v>-6191.4599999999919</v>
      </c>
      <c r="R108" s="50">
        <f t="shared" si="7"/>
        <v>-6191.4599999999919</v>
      </c>
    </row>
    <row r="109" spans="1:18" x14ac:dyDescent="0.25">
      <c r="A109" s="38">
        <v>3412009</v>
      </c>
      <c r="B109" s="39" t="s">
        <v>109</v>
      </c>
      <c r="C109" s="40"/>
      <c r="D109" s="41">
        <v>109348.79999999999</v>
      </c>
      <c r="E109" s="40"/>
      <c r="F109" s="41">
        <v>109348.79999999999</v>
      </c>
      <c r="G109" s="40"/>
      <c r="H109" s="42">
        <f t="shared" si="4"/>
        <v>0</v>
      </c>
      <c r="I109" s="29"/>
      <c r="J109" s="72">
        <v>110226.59999999999</v>
      </c>
      <c r="K109" s="60"/>
      <c r="L109" s="72">
        <f t="shared" si="5"/>
        <v>877.80000000000291</v>
      </c>
      <c r="N109" s="50">
        <v>113675.09999999999</v>
      </c>
      <c r="P109" s="50">
        <f t="shared" si="6"/>
        <v>3448.5</v>
      </c>
      <c r="R109" s="50">
        <f t="shared" si="7"/>
        <v>4326.3000000000029</v>
      </c>
    </row>
    <row r="110" spans="1:18" x14ac:dyDescent="0.25">
      <c r="A110" s="43"/>
      <c r="B110" s="43"/>
      <c r="C110" s="44"/>
      <c r="D110" s="43"/>
      <c r="E110" s="44"/>
      <c r="F110" s="43"/>
      <c r="G110" s="44"/>
      <c r="H110" s="43"/>
      <c r="I110" s="28"/>
      <c r="J110" s="73"/>
      <c r="K110" s="60"/>
      <c r="L110" s="73"/>
      <c r="N110" s="51"/>
      <c r="P110" s="51"/>
      <c r="R110" s="51"/>
    </row>
    <row r="111" spans="1:18" s="10" customFormat="1" x14ac:dyDescent="0.25">
      <c r="A111" s="45" t="s">
        <v>110</v>
      </c>
      <c r="B111" s="45"/>
      <c r="C111" s="46"/>
      <c r="D111" s="47">
        <v>12967991.724708073</v>
      </c>
      <c r="E111" s="46"/>
      <c r="F111" s="47">
        <f>SUM(F15:F110)</f>
        <v>13103845.894258585</v>
      </c>
      <c r="G111" s="46"/>
      <c r="H111" s="47">
        <f>SUM(H15:H109)</f>
        <v>135854.16955051769</v>
      </c>
      <c r="I111" s="30"/>
      <c r="J111" s="74">
        <f>SUM(J15:J110)</f>
        <v>13477721.323131356</v>
      </c>
      <c r="K111" s="61"/>
      <c r="L111" s="74">
        <f>SUM(L15:L110)</f>
        <v>373875.42887277168</v>
      </c>
      <c r="N111" s="52">
        <f>SUM(N15:N110)</f>
        <v>13150753.363658583</v>
      </c>
      <c r="P111" s="52">
        <f>SUM(P15:P110)</f>
        <v>-326967.95947277185</v>
      </c>
      <c r="R111" s="52">
        <f>SUM(R15:R110)</f>
        <v>182761.63895051734</v>
      </c>
    </row>
    <row r="112" spans="1:18" x14ac:dyDescent="0.25">
      <c r="A112" s="48"/>
      <c r="B112" s="48"/>
      <c r="C112" s="44"/>
      <c r="D112" s="48"/>
      <c r="E112" s="44"/>
      <c r="F112" s="48"/>
      <c r="G112" s="44"/>
      <c r="H112" s="48"/>
      <c r="I112" s="28"/>
      <c r="J112" s="48"/>
      <c r="K112" s="60"/>
      <c r="L112" s="48"/>
      <c r="N112" s="53"/>
      <c r="P112" s="53"/>
      <c r="R112" s="53"/>
    </row>
    <row r="114" spans="10:18" x14ac:dyDescent="0.25">
      <c r="J114" s="10"/>
      <c r="N114" s="10"/>
    </row>
    <row r="115" spans="10:18" x14ac:dyDescent="0.25">
      <c r="L115" s="55"/>
      <c r="P115" s="55"/>
      <c r="R115" s="55"/>
    </row>
    <row r="116" spans="10:18" x14ac:dyDescent="0.25">
      <c r="L116" s="55"/>
      <c r="P116" s="55"/>
      <c r="R116" s="55"/>
    </row>
    <row r="117" spans="10:18" x14ac:dyDescent="0.25">
      <c r="J117" s="10"/>
      <c r="K117" s="10"/>
      <c r="L117" s="57"/>
      <c r="N117" s="10"/>
      <c r="O117" s="10"/>
      <c r="P117" s="57"/>
      <c r="R117" s="57"/>
    </row>
    <row r="119" spans="10:18" x14ac:dyDescent="0.25">
      <c r="J119" s="10"/>
      <c r="N119" s="10"/>
    </row>
    <row r="120" spans="10:18" x14ac:dyDescent="0.25">
      <c r="K120" s="56"/>
      <c r="L120" s="55"/>
      <c r="O120" s="56"/>
      <c r="P120" s="55"/>
      <c r="R120" s="55"/>
    </row>
    <row r="121" spans="10:18" x14ac:dyDescent="0.25">
      <c r="K121" s="56"/>
      <c r="L121" s="55"/>
      <c r="O121" s="56"/>
      <c r="P121" s="55"/>
      <c r="R121" s="55"/>
    </row>
    <row r="122" spans="10:18" x14ac:dyDescent="0.25">
      <c r="L122" s="57"/>
      <c r="P122" s="57"/>
      <c r="R122" s="57"/>
    </row>
    <row r="124" spans="10:18" x14ac:dyDescent="0.25">
      <c r="J124" s="10"/>
      <c r="N124" s="10"/>
    </row>
    <row r="125" spans="10:18" x14ac:dyDescent="0.25">
      <c r="K125" s="58"/>
      <c r="L125" s="58"/>
      <c r="O125" s="58"/>
      <c r="P125" s="58"/>
      <c r="R125" s="58"/>
    </row>
    <row r="126" spans="10:18" x14ac:dyDescent="0.25">
      <c r="K126" s="58"/>
      <c r="L126" s="58"/>
      <c r="O126" s="58"/>
      <c r="P126" s="58"/>
      <c r="R126" s="58"/>
    </row>
    <row r="127" spans="10:18" x14ac:dyDescent="0.25">
      <c r="J127" s="10"/>
      <c r="L127" s="59"/>
      <c r="N127" s="10"/>
      <c r="P127" s="59"/>
      <c r="R127" s="59"/>
    </row>
  </sheetData>
  <mergeCells count="7">
    <mergeCell ref="P10:P12"/>
    <mergeCell ref="R10:R12"/>
    <mergeCell ref="A10:A12"/>
    <mergeCell ref="B10:B12"/>
    <mergeCell ref="J10:J12"/>
    <mergeCell ref="L10:L12"/>
    <mergeCell ref="N10:N12"/>
  </mergeCells>
  <phoneticPr fontId="5" type="noConversion"/>
  <pageMargins left="0" right="0" top="0" bottom="0" header="0.31496062992125984" footer="0.31496062992125984"/>
  <pageSetup paperSize="8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19"/>
  <sheetViews>
    <sheetView topLeftCell="A31" workbookViewId="0">
      <selection activeCell="P61" sqref="P61"/>
    </sheetView>
  </sheetViews>
  <sheetFormatPr defaultRowHeight="15" x14ac:dyDescent="0.25"/>
  <cols>
    <col min="1" max="1" width="12.7109375" style="15" customWidth="1"/>
    <col min="2" max="2" width="47.85546875" bestFit="1" customWidth="1"/>
    <col min="3" max="3" width="1.28515625" customWidth="1"/>
    <col min="4" max="4" width="2.42578125" customWidth="1"/>
    <col min="9" max="9" width="0.85546875" customWidth="1"/>
    <col min="10" max="10" width="8.5703125" style="1" customWidth="1"/>
    <col min="11" max="11" width="7.85546875" style="1" customWidth="1"/>
    <col min="12" max="12" width="8.5703125" style="1" customWidth="1"/>
    <col min="13" max="13" width="7.85546875" style="1" customWidth="1"/>
    <col min="14" max="14" width="0.85546875" customWidth="1"/>
    <col min="15" max="15" width="8.5703125" style="1" customWidth="1"/>
    <col min="16" max="16" width="7.85546875" style="1" customWidth="1"/>
    <col min="17" max="17" width="8.5703125" style="1" customWidth="1"/>
    <col min="18" max="18" width="7.85546875" style="1" customWidth="1"/>
    <col min="19" max="19" width="9.7109375" bestFit="1" customWidth="1"/>
    <col min="20" max="20" width="8.5703125" style="1" customWidth="1"/>
    <col min="21" max="21" width="9.140625" style="1" bestFit="1" customWidth="1"/>
    <col min="22" max="22" width="8.5703125" style="1" customWidth="1"/>
    <col min="23" max="23" width="7.85546875" style="1" customWidth="1"/>
    <col min="24" max="24" width="1.140625" customWidth="1"/>
    <col min="25" max="25" width="8.5703125" style="1" customWidth="1"/>
    <col min="26" max="26" width="7.85546875" style="1" customWidth="1"/>
    <col min="27" max="27" width="8.5703125" style="1" customWidth="1"/>
    <col min="28" max="28" width="7.85546875" style="1" customWidth="1"/>
    <col min="29" max="29" width="0.85546875" customWidth="1"/>
    <col min="30" max="30" width="8.5703125" style="1" customWidth="1"/>
    <col min="31" max="31" width="7.85546875" style="1" customWidth="1"/>
    <col min="32" max="32" width="8.5703125" style="1" customWidth="1"/>
    <col min="33" max="33" width="7.85546875" style="1" customWidth="1"/>
    <col min="35" max="35" width="10.7109375" bestFit="1" customWidth="1"/>
    <col min="36" max="36" width="10.28515625" bestFit="1" customWidth="1"/>
  </cols>
  <sheetData>
    <row r="1" spans="1:33" x14ac:dyDescent="0.25">
      <c r="A1" s="24" t="s">
        <v>111</v>
      </c>
    </row>
    <row r="2" spans="1:33" x14ac:dyDescent="0.25">
      <c r="A2" s="22"/>
    </row>
    <row r="3" spans="1:33" x14ac:dyDescent="0.25">
      <c r="A3" s="23" t="s">
        <v>10</v>
      </c>
    </row>
    <row r="4" spans="1:33" x14ac:dyDescent="0.25">
      <c r="A4" s="23" t="s">
        <v>11</v>
      </c>
    </row>
    <row r="5" spans="1:33" x14ac:dyDescent="0.25">
      <c r="A5"/>
    </row>
    <row r="6" spans="1:33" x14ac:dyDescent="0.25">
      <c r="A6" s="23" t="s">
        <v>12</v>
      </c>
    </row>
    <row r="7" spans="1:33" x14ac:dyDescent="0.25">
      <c r="A7" s="23" t="s">
        <v>13</v>
      </c>
    </row>
    <row r="8" spans="1:33" x14ac:dyDescent="0.25">
      <c r="A8" s="23"/>
    </row>
    <row r="9" spans="1:33" x14ac:dyDescent="0.25">
      <c r="A9" s="66" t="s">
        <v>119</v>
      </c>
      <c r="B9" s="64"/>
    </row>
    <row r="10" spans="1:33" x14ac:dyDescent="0.25">
      <c r="A10" s="67" t="s">
        <v>120</v>
      </c>
      <c r="B10" s="64"/>
    </row>
    <row r="11" spans="1:33" x14ac:dyDescent="0.25">
      <c r="A11" s="67" t="s">
        <v>121</v>
      </c>
      <c r="B11" s="64"/>
    </row>
    <row r="12" spans="1:33" x14ac:dyDescent="0.25">
      <c r="A12" s="67" t="s">
        <v>159</v>
      </c>
      <c r="B12" s="64"/>
    </row>
    <row r="13" spans="1:33" x14ac:dyDescent="0.25">
      <c r="A13" s="67" t="s">
        <v>125</v>
      </c>
      <c r="B13" s="67"/>
      <c r="J13" s="2"/>
      <c r="K13" s="2"/>
      <c r="L13" s="2"/>
      <c r="M13" s="2"/>
      <c r="N13" s="60"/>
      <c r="O13" s="2"/>
      <c r="P13" s="2"/>
      <c r="Q13" s="2"/>
      <c r="R13" s="2"/>
      <c r="T13" s="2"/>
      <c r="U13" s="2"/>
      <c r="V13" s="2"/>
      <c r="W13" s="2"/>
      <c r="Y13" s="2"/>
      <c r="Z13" s="2"/>
      <c r="AA13" s="2"/>
      <c r="AB13" s="2"/>
      <c r="AC13" s="60"/>
      <c r="AD13" s="2"/>
      <c r="AE13" s="2"/>
      <c r="AF13" s="2"/>
      <c r="AG13" s="2"/>
    </row>
    <row r="14" spans="1:33" x14ac:dyDescent="0.25">
      <c r="B14" s="2"/>
      <c r="E14" s="89" t="s">
        <v>163</v>
      </c>
      <c r="F14" s="90"/>
      <c r="G14" s="90"/>
      <c r="H14" s="91"/>
      <c r="I14" s="75"/>
      <c r="J14" s="89" t="s">
        <v>161</v>
      </c>
      <c r="K14" s="90"/>
      <c r="L14" s="90"/>
      <c r="M14" s="91"/>
      <c r="N14" s="75"/>
      <c r="O14" s="89" t="s">
        <v>162</v>
      </c>
      <c r="P14" s="90"/>
      <c r="Q14" s="90"/>
      <c r="R14" s="91"/>
      <c r="T14" s="89" t="s">
        <v>160</v>
      </c>
      <c r="U14" s="90"/>
      <c r="V14" s="90"/>
      <c r="W14" s="91"/>
      <c r="Y14" s="89" t="s">
        <v>118</v>
      </c>
      <c r="Z14" s="90"/>
      <c r="AA14" s="90"/>
      <c r="AB14" s="91"/>
      <c r="AC14" s="62"/>
      <c r="AD14" s="89" t="s">
        <v>117</v>
      </c>
      <c r="AE14" s="96"/>
      <c r="AF14" s="96"/>
      <c r="AG14" s="97"/>
    </row>
    <row r="15" spans="1:33" ht="30.75" customHeight="1" x14ac:dyDescent="0.25">
      <c r="A15" s="16" t="s">
        <v>0</v>
      </c>
      <c r="B15" s="3" t="s">
        <v>1</v>
      </c>
      <c r="E15" s="25" t="s">
        <v>3</v>
      </c>
      <c r="F15" s="25" t="s">
        <v>4</v>
      </c>
      <c r="G15" s="25" t="s">
        <v>3</v>
      </c>
      <c r="H15" s="25" t="s">
        <v>4</v>
      </c>
      <c r="J15" s="25" t="s">
        <v>3</v>
      </c>
      <c r="K15" s="25" t="s">
        <v>4</v>
      </c>
      <c r="L15" s="25" t="s">
        <v>3</v>
      </c>
      <c r="M15" s="25" t="s">
        <v>4</v>
      </c>
      <c r="N15" s="60"/>
      <c r="O15" s="25" t="s">
        <v>3</v>
      </c>
      <c r="P15" s="25" t="s">
        <v>4</v>
      </c>
      <c r="Q15" s="25" t="s">
        <v>3</v>
      </c>
      <c r="R15" s="25" t="s">
        <v>4</v>
      </c>
      <c r="T15" s="25" t="s">
        <v>3</v>
      </c>
      <c r="U15" s="25" t="s">
        <v>4</v>
      </c>
      <c r="V15" s="25" t="s">
        <v>3</v>
      </c>
      <c r="W15" s="25" t="s">
        <v>4</v>
      </c>
      <c r="Y15" s="25" t="s">
        <v>3</v>
      </c>
      <c r="Z15" s="25" t="s">
        <v>4</v>
      </c>
      <c r="AA15" s="25" t="s">
        <v>3</v>
      </c>
      <c r="AB15" s="25" t="s">
        <v>4</v>
      </c>
      <c r="AC15" s="60"/>
      <c r="AD15" s="25" t="s">
        <v>3</v>
      </c>
      <c r="AE15" s="25" t="s">
        <v>4</v>
      </c>
      <c r="AF15" s="25" t="s">
        <v>3</v>
      </c>
      <c r="AG15" s="25" t="s">
        <v>4</v>
      </c>
    </row>
    <row r="16" spans="1:33" ht="19.5" customHeight="1" x14ac:dyDescent="0.25">
      <c r="A16" s="17"/>
      <c r="B16" s="4"/>
      <c r="E16" s="92" t="s">
        <v>5</v>
      </c>
      <c r="F16" s="93"/>
      <c r="G16" s="92" t="s">
        <v>5</v>
      </c>
      <c r="H16" s="93"/>
      <c r="J16" s="92" t="s">
        <v>6</v>
      </c>
      <c r="K16" s="93"/>
      <c r="L16" s="92" t="s">
        <v>6</v>
      </c>
      <c r="M16" s="93"/>
      <c r="N16" s="60"/>
      <c r="O16" s="92" t="s">
        <v>9</v>
      </c>
      <c r="P16" s="93"/>
      <c r="Q16" s="92" t="s">
        <v>9</v>
      </c>
      <c r="R16" s="93"/>
      <c r="T16" s="92" t="s">
        <v>5</v>
      </c>
      <c r="U16" s="93"/>
      <c r="V16" s="92" t="s">
        <v>5</v>
      </c>
      <c r="W16" s="93"/>
      <c r="Y16" s="92" t="s">
        <v>6</v>
      </c>
      <c r="Z16" s="93"/>
      <c r="AA16" s="92" t="s">
        <v>6</v>
      </c>
      <c r="AB16" s="93"/>
      <c r="AD16" s="92" t="s">
        <v>9</v>
      </c>
      <c r="AE16" s="93"/>
      <c r="AF16" s="92" t="s">
        <v>9</v>
      </c>
      <c r="AG16" s="93"/>
    </row>
    <row r="17" spans="1:33" ht="17.25" customHeight="1" x14ac:dyDescent="0.25">
      <c r="A17" s="17"/>
      <c r="B17" s="4"/>
      <c r="E17" s="94" t="s">
        <v>7</v>
      </c>
      <c r="F17" s="95"/>
      <c r="G17" s="94" t="s">
        <v>8</v>
      </c>
      <c r="H17" s="95"/>
      <c r="J17" s="94" t="s">
        <v>7</v>
      </c>
      <c r="K17" s="95"/>
      <c r="L17" s="94" t="s">
        <v>8</v>
      </c>
      <c r="M17" s="95"/>
      <c r="N17" s="60"/>
      <c r="O17" s="94" t="s">
        <v>7</v>
      </c>
      <c r="P17" s="95"/>
      <c r="Q17" s="94" t="s">
        <v>8</v>
      </c>
      <c r="R17" s="95"/>
      <c r="T17" s="94" t="s">
        <v>7</v>
      </c>
      <c r="U17" s="95"/>
      <c r="V17" s="94" t="s">
        <v>8</v>
      </c>
      <c r="W17" s="95"/>
      <c r="Y17" s="94" t="s">
        <v>7</v>
      </c>
      <c r="Z17" s="95"/>
      <c r="AA17" s="94" t="s">
        <v>8</v>
      </c>
      <c r="AB17" s="95"/>
      <c r="AD17" s="94" t="s">
        <v>7</v>
      </c>
      <c r="AE17" s="95"/>
      <c r="AF17" s="94" t="s">
        <v>8</v>
      </c>
      <c r="AG17" s="95"/>
    </row>
    <row r="18" spans="1:33" ht="11.25" customHeight="1" x14ac:dyDescent="0.25">
      <c r="A18" s="18"/>
      <c r="B18" s="5"/>
      <c r="E18" s="76"/>
      <c r="F18" s="77"/>
      <c r="G18" s="76"/>
      <c r="H18" s="77"/>
      <c r="J18" s="13"/>
      <c r="K18" s="14"/>
      <c r="L18" s="13"/>
      <c r="M18" s="14"/>
      <c r="N18" s="60"/>
      <c r="O18" s="13"/>
      <c r="P18" s="14"/>
      <c r="Q18" s="13"/>
      <c r="R18" s="14"/>
      <c r="T18" s="13"/>
      <c r="U18" s="14"/>
      <c r="V18" s="13"/>
      <c r="W18" s="14"/>
      <c r="Y18" s="13"/>
      <c r="Z18" s="14"/>
      <c r="AA18" s="13"/>
      <c r="AB18" s="14"/>
      <c r="AD18" s="13"/>
      <c r="AE18" s="14"/>
      <c r="AF18" s="13"/>
      <c r="AG18" s="14"/>
    </row>
    <row r="19" spans="1:33" x14ac:dyDescent="0.25">
      <c r="A19" s="19">
        <f>[1]Final!A10</f>
        <v>3411006</v>
      </c>
      <c r="B19" s="6" t="s">
        <v>79</v>
      </c>
      <c r="E19" s="65">
        <v>63</v>
      </c>
      <c r="F19" s="65">
        <v>10395</v>
      </c>
      <c r="G19" s="65">
        <v>11</v>
      </c>
      <c r="H19" s="65">
        <v>1815</v>
      </c>
      <c r="J19" s="63">
        <v>68</v>
      </c>
      <c r="K19" s="63">
        <v>13260</v>
      </c>
      <c r="L19" s="63">
        <v>14</v>
      </c>
      <c r="M19" s="63">
        <v>2730</v>
      </c>
      <c r="N19" s="60"/>
      <c r="O19" s="63">
        <v>50</v>
      </c>
      <c r="P19" s="63">
        <v>10500</v>
      </c>
      <c r="Q19" s="63">
        <v>9</v>
      </c>
      <c r="R19" s="63">
        <v>1890</v>
      </c>
      <c r="T19" s="63">
        <v>53</v>
      </c>
      <c r="U19" s="63">
        <v>8745</v>
      </c>
      <c r="V19" s="63">
        <v>9</v>
      </c>
      <c r="W19" s="63">
        <v>1485</v>
      </c>
      <c r="Y19" s="7">
        <v>63</v>
      </c>
      <c r="Z19" s="7">
        <v>12285</v>
      </c>
      <c r="AA19" s="7">
        <v>11</v>
      </c>
      <c r="AB19" s="7">
        <v>2145</v>
      </c>
      <c r="AD19" s="7">
        <v>42</v>
      </c>
      <c r="AE19" s="7">
        <v>8820</v>
      </c>
      <c r="AF19" s="7">
        <v>8</v>
      </c>
      <c r="AG19" s="7">
        <v>1680</v>
      </c>
    </row>
    <row r="20" spans="1:33" x14ac:dyDescent="0.25">
      <c r="A20" s="19">
        <f>[1]Final!A11</f>
        <v>3412006</v>
      </c>
      <c r="B20" s="6" t="s">
        <v>44</v>
      </c>
      <c r="E20" s="65">
        <v>40</v>
      </c>
      <c r="F20" s="65">
        <v>6600</v>
      </c>
      <c r="G20" s="65">
        <v>0</v>
      </c>
      <c r="H20" s="65">
        <v>0</v>
      </c>
      <c r="J20" s="65">
        <v>38</v>
      </c>
      <c r="K20" s="65">
        <v>7410</v>
      </c>
      <c r="L20" s="65">
        <v>0</v>
      </c>
      <c r="M20" s="65">
        <v>0</v>
      </c>
      <c r="N20" s="60"/>
      <c r="O20" s="65">
        <v>38</v>
      </c>
      <c r="P20" s="65">
        <v>7980</v>
      </c>
      <c r="Q20" s="65">
        <v>0</v>
      </c>
      <c r="R20" s="65">
        <v>0</v>
      </c>
      <c r="T20" s="63">
        <v>39</v>
      </c>
      <c r="U20" s="63">
        <v>6435</v>
      </c>
      <c r="V20" s="63">
        <v>0</v>
      </c>
      <c r="W20" s="63">
        <v>0</v>
      </c>
      <c r="Y20" s="63">
        <v>40</v>
      </c>
      <c r="Z20" s="63">
        <v>7800</v>
      </c>
      <c r="AA20" s="63">
        <v>0</v>
      </c>
      <c r="AB20" s="63">
        <v>0</v>
      </c>
      <c r="AD20" s="63">
        <v>41</v>
      </c>
      <c r="AE20" s="63">
        <v>8610</v>
      </c>
      <c r="AF20" s="63">
        <v>0</v>
      </c>
      <c r="AG20" s="63">
        <v>0</v>
      </c>
    </row>
    <row r="21" spans="1:33" x14ac:dyDescent="0.25">
      <c r="A21" s="19">
        <f>[1]Final!A12</f>
        <v>3412018</v>
      </c>
      <c r="B21" s="6" t="s">
        <v>80</v>
      </c>
      <c r="E21" s="65">
        <v>70</v>
      </c>
      <c r="F21" s="65">
        <v>11550</v>
      </c>
      <c r="G21" s="65">
        <v>11</v>
      </c>
      <c r="H21" s="65">
        <v>1815</v>
      </c>
      <c r="J21" s="63">
        <v>84</v>
      </c>
      <c r="K21" s="63">
        <v>16380</v>
      </c>
      <c r="L21" s="63">
        <v>1</v>
      </c>
      <c r="M21" s="63">
        <v>195</v>
      </c>
      <c r="N21" s="60"/>
      <c r="O21" s="63">
        <v>58</v>
      </c>
      <c r="P21" s="63">
        <v>12180</v>
      </c>
      <c r="Q21" s="63">
        <v>6</v>
      </c>
      <c r="R21" s="63">
        <v>1260</v>
      </c>
      <c r="T21" s="63">
        <v>58</v>
      </c>
      <c r="U21" s="63">
        <v>9570</v>
      </c>
      <c r="V21" s="63">
        <v>8</v>
      </c>
      <c r="W21" s="63">
        <v>1320</v>
      </c>
      <c r="Y21" s="7">
        <v>70</v>
      </c>
      <c r="Z21" s="7">
        <v>13650</v>
      </c>
      <c r="AA21" s="7">
        <v>11</v>
      </c>
      <c r="AB21" s="7">
        <v>2145</v>
      </c>
      <c r="AD21" s="7">
        <v>44</v>
      </c>
      <c r="AE21" s="7">
        <v>9240</v>
      </c>
      <c r="AF21" s="7">
        <v>6</v>
      </c>
      <c r="AG21" s="7">
        <v>1260</v>
      </c>
    </row>
    <row r="22" spans="1:33" x14ac:dyDescent="0.25">
      <c r="A22" s="19">
        <f>[1]Final!A13</f>
        <v>3413965</v>
      </c>
      <c r="B22" s="6" t="s">
        <v>81</v>
      </c>
      <c r="E22" s="65">
        <v>37</v>
      </c>
      <c r="F22" s="65">
        <v>6105</v>
      </c>
      <c r="G22" s="65">
        <v>5</v>
      </c>
      <c r="H22" s="65">
        <v>825</v>
      </c>
      <c r="J22" s="63">
        <v>57</v>
      </c>
      <c r="K22" s="63">
        <v>11076</v>
      </c>
      <c r="L22" s="63">
        <v>9</v>
      </c>
      <c r="M22" s="63">
        <v>1755</v>
      </c>
      <c r="N22" s="60"/>
      <c r="O22" s="65">
        <v>21</v>
      </c>
      <c r="P22" s="65">
        <v>4410</v>
      </c>
      <c r="Q22" s="65">
        <v>1</v>
      </c>
      <c r="R22" s="65">
        <v>210</v>
      </c>
      <c r="T22" s="63">
        <v>37</v>
      </c>
      <c r="U22" s="63">
        <v>6105</v>
      </c>
      <c r="V22" s="63">
        <v>6</v>
      </c>
      <c r="W22" s="63">
        <v>990</v>
      </c>
      <c r="Y22" s="7">
        <v>37</v>
      </c>
      <c r="Z22" s="7">
        <v>7215</v>
      </c>
      <c r="AA22" s="7">
        <v>5</v>
      </c>
      <c r="AB22" s="7">
        <v>975</v>
      </c>
      <c r="AD22" s="63">
        <v>26</v>
      </c>
      <c r="AE22" s="63">
        <v>5460</v>
      </c>
      <c r="AF22" s="63">
        <v>3</v>
      </c>
      <c r="AG22" s="63">
        <v>630</v>
      </c>
    </row>
    <row r="23" spans="1:33" x14ac:dyDescent="0.25">
      <c r="A23" s="19">
        <f>[1]Final!A14</f>
        <v>3412008</v>
      </c>
      <c r="B23" s="6" t="s">
        <v>131</v>
      </c>
      <c r="E23" s="65">
        <v>37</v>
      </c>
      <c r="F23" s="65">
        <v>6105</v>
      </c>
      <c r="G23" s="65">
        <v>5</v>
      </c>
      <c r="H23" s="65">
        <v>825</v>
      </c>
      <c r="J23" s="63">
        <v>37</v>
      </c>
      <c r="K23" s="63">
        <v>7215</v>
      </c>
      <c r="L23" s="63">
        <v>14</v>
      </c>
      <c r="M23" s="63">
        <v>2730</v>
      </c>
      <c r="N23" s="60"/>
      <c r="O23" s="63">
        <v>28</v>
      </c>
      <c r="P23" s="63">
        <v>5880</v>
      </c>
      <c r="Q23" s="63">
        <v>4</v>
      </c>
      <c r="R23" s="63">
        <v>840</v>
      </c>
      <c r="T23" s="63">
        <v>26</v>
      </c>
      <c r="U23" s="63">
        <v>4290</v>
      </c>
      <c r="V23" s="63">
        <v>6</v>
      </c>
      <c r="W23" s="63">
        <v>990</v>
      </c>
      <c r="Y23" s="7">
        <v>37</v>
      </c>
      <c r="Z23" s="7">
        <v>7215</v>
      </c>
      <c r="AA23" s="7">
        <v>5</v>
      </c>
      <c r="AB23" s="7">
        <v>975</v>
      </c>
      <c r="AD23" s="7">
        <v>22</v>
      </c>
      <c r="AE23" s="7">
        <v>4620</v>
      </c>
      <c r="AF23" s="7">
        <v>4</v>
      </c>
      <c r="AG23" s="7">
        <v>840</v>
      </c>
    </row>
    <row r="24" spans="1:33" x14ac:dyDescent="0.25">
      <c r="A24" s="19">
        <f>[1]Final!A15</f>
        <v>3412010</v>
      </c>
      <c r="B24" s="6" t="s">
        <v>45</v>
      </c>
      <c r="E24" s="65">
        <v>53</v>
      </c>
      <c r="F24" s="65">
        <v>8745</v>
      </c>
      <c r="G24" s="65">
        <v>0</v>
      </c>
      <c r="H24" s="65">
        <v>0</v>
      </c>
      <c r="J24" s="63">
        <v>59</v>
      </c>
      <c r="K24" s="63">
        <v>11505</v>
      </c>
      <c r="L24" s="63">
        <v>0</v>
      </c>
      <c r="M24" s="63">
        <v>0</v>
      </c>
      <c r="N24" s="60"/>
      <c r="O24" s="65">
        <v>48</v>
      </c>
      <c r="P24" s="65">
        <v>10080</v>
      </c>
      <c r="Q24" s="65">
        <v>0</v>
      </c>
      <c r="R24" s="65">
        <v>0</v>
      </c>
      <c r="T24" s="63">
        <v>56</v>
      </c>
      <c r="U24" s="63">
        <v>9240</v>
      </c>
      <c r="V24" s="63">
        <v>0</v>
      </c>
      <c r="W24" s="63">
        <v>0</v>
      </c>
      <c r="Y24" s="7">
        <v>53</v>
      </c>
      <c r="Z24" s="7">
        <v>10335</v>
      </c>
      <c r="AA24" s="7">
        <v>0</v>
      </c>
      <c r="AB24" s="7">
        <v>0</v>
      </c>
      <c r="AD24" s="63">
        <v>55</v>
      </c>
      <c r="AE24" s="63">
        <v>11550</v>
      </c>
      <c r="AF24" s="63">
        <v>0</v>
      </c>
      <c r="AG24" s="63">
        <v>0</v>
      </c>
    </row>
    <row r="25" spans="1:33" x14ac:dyDescent="0.25">
      <c r="A25" s="19">
        <f>[1]Final!A16</f>
        <v>3412014</v>
      </c>
      <c r="B25" s="6" t="s">
        <v>132</v>
      </c>
      <c r="E25" s="65">
        <v>36</v>
      </c>
      <c r="F25" s="65">
        <v>5940</v>
      </c>
      <c r="G25" s="65">
        <v>13</v>
      </c>
      <c r="H25" s="65">
        <v>2145</v>
      </c>
      <c r="J25" s="63">
        <v>41</v>
      </c>
      <c r="K25" s="63">
        <v>7995</v>
      </c>
      <c r="L25" s="63">
        <v>14</v>
      </c>
      <c r="M25" s="63">
        <v>2730</v>
      </c>
      <c r="N25" s="60"/>
      <c r="O25" s="65">
        <v>28</v>
      </c>
      <c r="P25" s="65">
        <v>5880</v>
      </c>
      <c r="Q25" s="65">
        <v>6</v>
      </c>
      <c r="R25" s="65">
        <v>1260</v>
      </c>
      <c r="T25" s="63">
        <v>33</v>
      </c>
      <c r="U25" s="63">
        <v>5445</v>
      </c>
      <c r="V25" s="63">
        <v>12</v>
      </c>
      <c r="W25" s="63">
        <v>1980</v>
      </c>
      <c r="Y25" s="7">
        <v>36</v>
      </c>
      <c r="Z25" s="7">
        <v>7020</v>
      </c>
      <c r="AA25" s="7">
        <v>13</v>
      </c>
      <c r="AB25" s="7">
        <v>2535</v>
      </c>
      <c r="AD25" s="63">
        <v>29</v>
      </c>
      <c r="AE25" s="63">
        <v>6090</v>
      </c>
      <c r="AF25" s="63">
        <v>12</v>
      </c>
      <c r="AG25" s="63">
        <v>2520</v>
      </c>
    </row>
    <row r="26" spans="1:33" x14ac:dyDescent="0.25">
      <c r="A26" s="19">
        <f>[1]Final!A17</f>
        <v>3412171</v>
      </c>
      <c r="B26" s="6" t="s">
        <v>82</v>
      </c>
      <c r="E26" s="65">
        <v>82</v>
      </c>
      <c r="F26" s="65">
        <v>13530</v>
      </c>
      <c r="G26" s="65">
        <v>55</v>
      </c>
      <c r="H26" s="65">
        <v>9075</v>
      </c>
      <c r="J26" s="63">
        <v>89</v>
      </c>
      <c r="K26" s="63">
        <v>17355</v>
      </c>
      <c r="L26" s="63">
        <v>66</v>
      </c>
      <c r="M26" s="63">
        <v>12870</v>
      </c>
      <c r="N26" s="60"/>
      <c r="O26" s="63">
        <v>69</v>
      </c>
      <c r="P26" s="63">
        <v>14490</v>
      </c>
      <c r="Q26" s="63">
        <v>45</v>
      </c>
      <c r="R26" s="63">
        <v>9450</v>
      </c>
      <c r="T26" s="63">
        <v>82</v>
      </c>
      <c r="U26" s="63">
        <v>13530</v>
      </c>
      <c r="V26" s="63">
        <v>58</v>
      </c>
      <c r="W26" s="63">
        <v>9570</v>
      </c>
      <c r="Y26" s="7">
        <v>82</v>
      </c>
      <c r="Z26" s="7">
        <v>15990</v>
      </c>
      <c r="AA26" s="7">
        <v>55</v>
      </c>
      <c r="AB26" s="7">
        <v>10725</v>
      </c>
      <c r="AD26" s="7">
        <v>63</v>
      </c>
      <c r="AE26" s="7">
        <v>13230</v>
      </c>
      <c r="AF26" s="7">
        <v>45</v>
      </c>
      <c r="AG26" s="7">
        <v>9450</v>
      </c>
    </row>
    <row r="27" spans="1:33" x14ac:dyDescent="0.25">
      <c r="A27" s="19">
        <f>[1]Final!A18</f>
        <v>3412025</v>
      </c>
      <c r="B27" s="6" t="s">
        <v>83</v>
      </c>
      <c r="E27" s="65">
        <v>71</v>
      </c>
      <c r="F27" s="65">
        <v>11682</v>
      </c>
      <c r="G27" s="65">
        <v>26</v>
      </c>
      <c r="H27" s="65">
        <v>4290</v>
      </c>
      <c r="J27" s="63">
        <v>84</v>
      </c>
      <c r="K27" s="63">
        <v>16380</v>
      </c>
      <c r="L27" s="63">
        <v>35</v>
      </c>
      <c r="M27" s="63">
        <v>6825</v>
      </c>
      <c r="N27" s="60"/>
      <c r="O27" s="63">
        <v>60</v>
      </c>
      <c r="P27" s="63">
        <v>12600</v>
      </c>
      <c r="Q27" s="63">
        <v>22</v>
      </c>
      <c r="R27" s="63">
        <v>4620</v>
      </c>
      <c r="T27" s="63">
        <v>68</v>
      </c>
      <c r="U27" s="63">
        <v>11220</v>
      </c>
      <c r="V27" s="63">
        <v>19</v>
      </c>
      <c r="W27" s="63">
        <v>3135</v>
      </c>
      <c r="Y27" s="7">
        <v>71</v>
      </c>
      <c r="Z27" s="7">
        <v>13806</v>
      </c>
      <c r="AA27" s="7">
        <v>26</v>
      </c>
      <c r="AB27" s="7">
        <v>5070</v>
      </c>
      <c r="AD27" s="7">
        <v>49</v>
      </c>
      <c r="AE27" s="7">
        <v>10220</v>
      </c>
      <c r="AF27" s="7">
        <v>17</v>
      </c>
      <c r="AG27" s="7">
        <v>3570</v>
      </c>
    </row>
    <row r="28" spans="1:33" x14ac:dyDescent="0.25">
      <c r="A28" s="19">
        <f>[1]Final!A19</f>
        <v>3413025</v>
      </c>
      <c r="B28" s="6" t="s">
        <v>133</v>
      </c>
      <c r="E28" s="65">
        <v>36</v>
      </c>
      <c r="F28" s="65">
        <v>5940</v>
      </c>
      <c r="G28" s="65">
        <v>2</v>
      </c>
      <c r="H28" s="65">
        <v>330</v>
      </c>
      <c r="J28" s="63">
        <v>54</v>
      </c>
      <c r="K28" s="63">
        <v>10530</v>
      </c>
      <c r="L28" s="63">
        <v>4</v>
      </c>
      <c r="M28" s="63">
        <v>780</v>
      </c>
      <c r="N28" s="60"/>
      <c r="O28" s="65">
        <v>28</v>
      </c>
      <c r="P28" s="65">
        <v>5880</v>
      </c>
      <c r="Q28" s="65">
        <v>2</v>
      </c>
      <c r="R28" s="65">
        <v>420</v>
      </c>
      <c r="T28" s="63">
        <v>48</v>
      </c>
      <c r="U28" s="63">
        <v>7920</v>
      </c>
      <c r="V28" s="63">
        <v>3</v>
      </c>
      <c r="W28" s="63">
        <v>495</v>
      </c>
      <c r="Y28" s="7">
        <v>36</v>
      </c>
      <c r="Z28" s="7">
        <v>7020</v>
      </c>
      <c r="AA28" s="7">
        <v>2</v>
      </c>
      <c r="AB28" s="7">
        <v>390</v>
      </c>
      <c r="AD28" s="63">
        <v>30</v>
      </c>
      <c r="AE28" s="63">
        <v>6300</v>
      </c>
      <c r="AF28" s="63">
        <v>2</v>
      </c>
      <c r="AG28" s="63">
        <v>420</v>
      </c>
    </row>
    <row r="29" spans="1:33" x14ac:dyDescent="0.25">
      <c r="A29" s="19">
        <f>[1]Final!A20</f>
        <v>3412215</v>
      </c>
      <c r="B29" s="6" t="s">
        <v>46</v>
      </c>
      <c r="E29" s="65">
        <v>30</v>
      </c>
      <c r="F29" s="65">
        <v>4950</v>
      </c>
      <c r="G29" s="65">
        <v>13</v>
      </c>
      <c r="H29" s="65">
        <v>2145</v>
      </c>
      <c r="J29" s="63">
        <v>36</v>
      </c>
      <c r="K29" s="63">
        <v>7020</v>
      </c>
      <c r="L29" s="63">
        <v>15</v>
      </c>
      <c r="M29" s="63">
        <v>2925</v>
      </c>
      <c r="N29" s="60"/>
      <c r="O29" s="63">
        <v>23</v>
      </c>
      <c r="P29" s="63">
        <v>4830</v>
      </c>
      <c r="Q29" s="63">
        <v>11</v>
      </c>
      <c r="R29" s="63">
        <v>2310</v>
      </c>
      <c r="T29" s="63">
        <v>25</v>
      </c>
      <c r="U29" s="63">
        <v>4125</v>
      </c>
      <c r="V29" s="63">
        <v>16</v>
      </c>
      <c r="W29" s="63">
        <v>2640</v>
      </c>
      <c r="Y29" s="7">
        <v>30</v>
      </c>
      <c r="Z29" s="7">
        <v>5850</v>
      </c>
      <c r="AA29" s="7">
        <v>13</v>
      </c>
      <c r="AB29" s="7">
        <v>2535</v>
      </c>
      <c r="AD29" s="7">
        <v>17</v>
      </c>
      <c r="AE29" s="7">
        <v>3570</v>
      </c>
      <c r="AF29" s="7">
        <v>9</v>
      </c>
      <c r="AG29" s="7">
        <v>1890</v>
      </c>
    </row>
    <row r="30" spans="1:33" x14ac:dyDescent="0.25">
      <c r="A30" s="19">
        <f>[1]Final!A21</f>
        <v>3413023</v>
      </c>
      <c r="B30" s="6" t="s">
        <v>47</v>
      </c>
      <c r="E30" s="65">
        <v>39</v>
      </c>
      <c r="F30" s="65">
        <v>6435</v>
      </c>
      <c r="G30" s="65">
        <v>26</v>
      </c>
      <c r="H30" s="65">
        <v>4290</v>
      </c>
      <c r="J30" s="65">
        <v>28</v>
      </c>
      <c r="K30" s="65">
        <v>5460</v>
      </c>
      <c r="L30" s="65">
        <v>23</v>
      </c>
      <c r="M30" s="65">
        <v>4485</v>
      </c>
      <c r="N30" s="60"/>
      <c r="O30" s="63">
        <v>30</v>
      </c>
      <c r="P30" s="63">
        <v>6300</v>
      </c>
      <c r="Q30" s="63">
        <v>16</v>
      </c>
      <c r="R30" s="63">
        <v>3360</v>
      </c>
      <c r="T30" s="63">
        <v>27</v>
      </c>
      <c r="U30" s="63">
        <v>4455</v>
      </c>
      <c r="V30" s="63">
        <v>12</v>
      </c>
      <c r="W30" s="63">
        <v>1980</v>
      </c>
      <c r="Y30" s="63">
        <v>39</v>
      </c>
      <c r="Z30" s="63">
        <v>7605</v>
      </c>
      <c r="AA30" s="63">
        <v>26</v>
      </c>
      <c r="AB30" s="63">
        <v>5070</v>
      </c>
      <c r="AD30" s="7">
        <v>27</v>
      </c>
      <c r="AE30" s="7">
        <v>5670</v>
      </c>
      <c r="AF30" s="7">
        <v>11</v>
      </c>
      <c r="AG30" s="7">
        <v>2310</v>
      </c>
    </row>
    <row r="31" spans="1:33" x14ac:dyDescent="0.25">
      <c r="A31" s="19">
        <f>[1]Final!A22</f>
        <v>3411001</v>
      </c>
      <c r="B31" s="6" t="s">
        <v>84</v>
      </c>
      <c r="E31" s="65">
        <v>47</v>
      </c>
      <c r="F31" s="65">
        <v>7755</v>
      </c>
      <c r="G31" s="65">
        <v>12</v>
      </c>
      <c r="H31" s="65">
        <v>1980</v>
      </c>
      <c r="J31" s="65">
        <v>51</v>
      </c>
      <c r="K31" s="65">
        <v>9945</v>
      </c>
      <c r="L31" s="65">
        <v>5</v>
      </c>
      <c r="M31" s="65">
        <v>975</v>
      </c>
      <c r="N31" s="60"/>
      <c r="O31" s="65">
        <v>37</v>
      </c>
      <c r="P31" s="65">
        <v>7770</v>
      </c>
      <c r="Q31" s="65">
        <v>8</v>
      </c>
      <c r="R31" s="65">
        <v>1680</v>
      </c>
      <c r="T31" s="63">
        <v>45</v>
      </c>
      <c r="U31" s="63">
        <v>7425</v>
      </c>
      <c r="V31" s="63">
        <v>11</v>
      </c>
      <c r="W31" s="63">
        <v>1815</v>
      </c>
      <c r="Y31" s="63">
        <v>47</v>
      </c>
      <c r="Z31" s="63">
        <v>9165</v>
      </c>
      <c r="AA31" s="63">
        <v>12</v>
      </c>
      <c r="AB31" s="63">
        <v>2340</v>
      </c>
      <c r="AD31" s="63">
        <v>35</v>
      </c>
      <c r="AE31" s="63">
        <v>7350</v>
      </c>
      <c r="AF31" s="63">
        <v>11</v>
      </c>
      <c r="AG31" s="63">
        <v>2310</v>
      </c>
    </row>
    <row r="32" spans="1:33" x14ac:dyDescent="0.25">
      <c r="A32" s="19">
        <f>[1]Final!A23</f>
        <v>3412001</v>
      </c>
      <c r="B32" s="6" t="s">
        <v>48</v>
      </c>
      <c r="E32" s="65">
        <v>20</v>
      </c>
      <c r="F32" s="65">
        <v>3300</v>
      </c>
      <c r="G32" s="65">
        <v>0</v>
      </c>
      <c r="H32" s="65">
        <v>0</v>
      </c>
      <c r="J32" s="63">
        <v>27</v>
      </c>
      <c r="K32" s="63">
        <v>5265</v>
      </c>
      <c r="L32" s="63">
        <v>0</v>
      </c>
      <c r="M32" s="63">
        <v>0</v>
      </c>
      <c r="N32" s="60"/>
      <c r="O32" s="63">
        <v>16</v>
      </c>
      <c r="P32" s="63">
        <v>3360</v>
      </c>
      <c r="Q32" s="63">
        <v>0</v>
      </c>
      <c r="R32" s="63">
        <v>0</v>
      </c>
      <c r="T32" s="63">
        <v>15</v>
      </c>
      <c r="U32" s="63">
        <v>2475</v>
      </c>
      <c r="V32" s="63">
        <v>0</v>
      </c>
      <c r="W32" s="63">
        <v>0</v>
      </c>
      <c r="Y32" s="7">
        <v>20</v>
      </c>
      <c r="Z32" s="7">
        <v>3900</v>
      </c>
      <c r="AA32" s="7">
        <v>0</v>
      </c>
      <c r="AB32" s="7">
        <v>0</v>
      </c>
      <c r="AD32" s="7">
        <v>8</v>
      </c>
      <c r="AE32" s="7">
        <v>1680</v>
      </c>
      <c r="AF32" s="7">
        <v>0</v>
      </c>
      <c r="AG32" s="7">
        <v>0</v>
      </c>
    </row>
    <row r="33" spans="1:33" x14ac:dyDescent="0.25">
      <c r="A33" s="19">
        <f>[1]Final!A24</f>
        <v>3412039</v>
      </c>
      <c r="B33" s="6" t="s">
        <v>49</v>
      </c>
      <c r="E33" s="65">
        <v>49</v>
      </c>
      <c r="F33" s="65">
        <v>8085</v>
      </c>
      <c r="G33" s="65">
        <v>0</v>
      </c>
      <c r="H33" s="65">
        <v>0</v>
      </c>
      <c r="J33" s="63">
        <v>51</v>
      </c>
      <c r="K33" s="63">
        <v>9945</v>
      </c>
      <c r="L33" s="63">
        <v>0</v>
      </c>
      <c r="M33" s="63">
        <v>0</v>
      </c>
      <c r="N33" s="60"/>
      <c r="O33" s="63">
        <v>43</v>
      </c>
      <c r="P33" s="63">
        <v>9030</v>
      </c>
      <c r="Q33" s="63">
        <v>0</v>
      </c>
      <c r="R33" s="63">
        <v>0</v>
      </c>
      <c r="T33" s="63">
        <v>38</v>
      </c>
      <c r="U33" s="63">
        <v>6270</v>
      </c>
      <c r="V33" s="63">
        <v>0</v>
      </c>
      <c r="W33" s="63">
        <v>0</v>
      </c>
      <c r="Y33" s="7">
        <v>49</v>
      </c>
      <c r="Z33" s="7">
        <v>9555</v>
      </c>
      <c r="AA33" s="7">
        <v>0</v>
      </c>
      <c r="AB33" s="7">
        <v>0</v>
      </c>
      <c r="AD33" s="7">
        <v>33</v>
      </c>
      <c r="AE33" s="7">
        <v>6930</v>
      </c>
      <c r="AF33" s="7">
        <v>0</v>
      </c>
      <c r="AG33" s="7">
        <v>0</v>
      </c>
    </row>
    <row r="34" spans="1:33" x14ac:dyDescent="0.25">
      <c r="A34" s="19">
        <v>3412041</v>
      </c>
      <c r="B34" s="6" t="s">
        <v>134</v>
      </c>
      <c r="E34" s="65">
        <v>32</v>
      </c>
      <c r="F34" s="65">
        <v>5280</v>
      </c>
      <c r="G34" s="65">
        <v>0</v>
      </c>
      <c r="H34" s="65">
        <v>0</v>
      </c>
      <c r="J34" s="63">
        <v>43</v>
      </c>
      <c r="K34" s="63">
        <v>8385</v>
      </c>
      <c r="L34" s="63">
        <v>0</v>
      </c>
      <c r="M34" s="63">
        <v>0</v>
      </c>
      <c r="N34" s="60"/>
      <c r="O34" s="63">
        <v>26</v>
      </c>
      <c r="P34" s="63">
        <v>5460</v>
      </c>
      <c r="Q34" s="63">
        <v>0</v>
      </c>
      <c r="R34" s="63">
        <v>0</v>
      </c>
      <c r="T34" s="63">
        <v>22</v>
      </c>
      <c r="U34" s="63">
        <v>3630</v>
      </c>
      <c r="V34" s="63">
        <v>0</v>
      </c>
      <c r="W34" s="63">
        <v>0</v>
      </c>
      <c r="Y34" s="7">
        <v>32</v>
      </c>
      <c r="Z34" s="7">
        <v>6240</v>
      </c>
      <c r="AA34" s="7">
        <v>0</v>
      </c>
      <c r="AB34" s="7">
        <v>0</v>
      </c>
      <c r="AD34" s="7">
        <v>18</v>
      </c>
      <c r="AE34" s="7">
        <v>3780</v>
      </c>
      <c r="AF34" s="7">
        <v>0</v>
      </c>
      <c r="AG34" s="7">
        <v>0</v>
      </c>
    </row>
    <row r="35" spans="1:33" x14ac:dyDescent="0.25">
      <c r="A35" s="19">
        <f>[1]Final!A26</f>
        <v>3412218</v>
      </c>
      <c r="B35" s="6" t="s">
        <v>50</v>
      </c>
      <c r="E35" s="65">
        <v>15</v>
      </c>
      <c r="F35" s="65">
        <v>2475</v>
      </c>
      <c r="G35" s="65">
        <v>3</v>
      </c>
      <c r="H35" s="65">
        <v>495</v>
      </c>
      <c r="J35" s="63">
        <v>20</v>
      </c>
      <c r="K35" s="63">
        <v>3900</v>
      </c>
      <c r="L35" s="63">
        <v>3</v>
      </c>
      <c r="M35" s="63">
        <v>585</v>
      </c>
      <c r="N35" s="60"/>
      <c r="O35" s="65">
        <v>9</v>
      </c>
      <c r="P35" s="65">
        <v>1890</v>
      </c>
      <c r="Q35" s="65">
        <v>1</v>
      </c>
      <c r="R35" s="65">
        <v>210</v>
      </c>
      <c r="T35" s="63">
        <v>20</v>
      </c>
      <c r="U35" s="63">
        <v>3300</v>
      </c>
      <c r="V35" s="63">
        <v>3</v>
      </c>
      <c r="W35" s="63">
        <v>495</v>
      </c>
      <c r="Y35" s="7">
        <v>15</v>
      </c>
      <c r="Z35" s="7">
        <v>2925</v>
      </c>
      <c r="AA35" s="7">
        <v>3</v>
      </c>
      <c r="AB35" s="7">
        <v>585</v>
      </c>
      <c r="AD35" s="63">
        <v>14</v>
      </c>
      <c r="AE35" s="63">
        <v>2940</v>
      </c>
      <c r="AF35" s="63">
        <v>2</v>
      </c>
      <c r="AG35" s="63">
        <v>420</v>
      </c>
    </row>
    <row r="36" spans="1:33" x14ac:dyDescent="0.25">
      <c r="A36" s="19">
        <f>[1]Final!A27</f>
        <v>3411002</v>
      </c>
      <c r="B36" s="6" t="s">
        <v>51</v>
      </c>
      <c r="E36" s="65">
        <v>96</v>
      </c>
      <c r="F36" s="65">
        <v>15840</v>
      </c>
      <c r="G36" s="65">
        <v>54</v>
      </c>
      <c r="H36" s="65">
        <v>7062</v>
      </c>
      <c r="J36" s="63">
        <v>98</v>
      </c>
      <c r="K36" s="63">
        <v>19110</v>
      </c>
      <c r="L36" s="63">
        <v>57</v>
      </c>
      <c r="M36" s="63">
        <v>8580</v>
      </c>
      <c r="N36" s="60"/>
      <c r="O36" s="65">
        <v>63</v>
      </c>
      <c r="P36" s="65">
        <v>13230</v>
      </c>
      <c r="Q36" s="65">
        <v>39</v>
      </c>
      <c r="R36" s="65">
        <v>6552</v>
      </c>
      <c r="T36" s="63">
        <v>97</v>
      </c>
      <c r="U36" s="63">
        <v>16005</v>
      </c>
      <c r="V36" s="63">
        <v>46</v>
      </c>
      <c r="W36" s="63">
        <v>7590</v>
      </c>
      <c r="Y36" s="7">
        <v>96</v>
      </c>
      <c r="Z36" s="7">
        <v>18720</v>
      </c>
      <c r="AA36" s="7">
        <v>54</v>
      </c>
      <c r="AB36" s="7">
        <v>8346</v>
      </c>
      <c r="AD36" s="63">
        <v>85</v>
      </c>
      <c r="AE36" s="63">
        <v>17850</v>
      </c>
      <c r="AF36" s="63">
        <v>39</v>
      </c>
      <c r="AG36" s="63">
        <v>8190</v>
      </c>
    </row>
    <row r="37" spans="1:33" x14ac:dyDescent="0.25">
      <c r="A37" s="19">
        <f>[1]Final!A28</f>
        <v>3411005</v>
      </c>
      <c r="B37" s="6" t="s">
        <v>135</v>
      </c>
      <c r="E37" s="65">
        <v>100</v>
      </c>
      <c r="F37" s="65">
        <v>16500</v>
      </c>
      <c r="G37" s="65">
        <v>39</v>
      </c>
      <c r="H37" s="65">
        <v>6289.25</v>
      </c>
      <c r="J37" s="63">
        <v>119</v>
      </c>
      <c r="K37" s="63">
        <v>23205</v>
      </c>
      <c r="L37" s="63">
        <v>51</v>
      </c>
      <c r="M37" s="63">
        <v>9633</v>
      </c>
      <c r="N37" s="60"/>
      <c r="O37" s="63">
        <v>76</v>
      </c>
      <c r="P37" s="63">
        <v>15960</v>
      </c>
      <c r="Q37" s="63">
        <v>34</v>
      </c>
      <c r="R37" s="63">
        <v>6639.5</v>
      </c>
      <c r="T37" s="63">
        <v>89</v>
      </c>
      <c r="U37" s="63">
        <v>14685</v>
      </c>
      <c r="V37" s="63">
        <v>37</v>
      </c>
      <c r="W37" s="63">
        <v>5857.5</v>
      </c>
      <c r="Y37" s="7">
        <v>100</v>
      </c>
      <c r="Z37" s="7">
        <v>19500</v>
      </c>
      <c r="AA37" s="7">
        <v>39</v>
      </c>
      <c r="AB37" s="7">
        <v>7432.75</v>
      </c>
      <c r="AD37" s="7">
        <v>63</v>
      </c>
      <c r="AE37" s="7">
        <v>13230</v>
      </c>
      <c r="AF37" s="7">
        <v>23</v>
      </c>
      <c r="AG37" s="7">
        <v>4315.5</v>
      </c>
    </row>
    <row r="38" spans="1:33" x14ac:dyDescent="0.25">
      <c r="A38" s="19">
        <f>[1]Final!A29</f>
        <v>3413956</v>
      </c>
      <c r="B38" s="6" t="s">
        <v>52</v>
      </c>
      <c r="E38" s="65">
        <v>60</v>
      </c>
      <c r="F38" s="65">
        <v>9900</v>
      </c>
      <c r="G38" s="65">
        <v>0</v>
      </c>
      <c r="H38" s="65">
        <v>0</v>
      </c>
      <c r="J38" s="65">
        <v>60</v>
      </c>
      <c r="K38" s="65">
        <v>11700</v>
      </c>
      <c r="L38" s="65">
        <v>0</v>
      </c>
      <c r="M38" s="65">
        <v>0</v>
      </c>
      <c r="N38" s="60"/>
      <c r="O38" s="63">
        <v>59</v>
      </c>
      <c r="P38" s="63">
        <v>12390</v>
      </c>
      <c r="Q38" s="63">
        <v>0</v>
      </c>
      <c r="R38" s="63">
        <v>0</v>
      </c>
      <c r="T38" s="63">
        <v>52</v>
      </c>
      <c r="U38" s="63">
        <v>8580</v>
      </c>
      <c r="V38" s="63">
        <v>0</v>
      </c>
      <c r="W38" s="63">
        <v>0</v>
      </c>
      <c r="Y38" s="63">
        <v>60</v>
      </c>
      <c r="Z38" s="63">
        <v>11700</v>
      </c>
      <c r="AA38" s="63">
        <v>0</v>
      </c>
      <c r="AB38" s="63">
        <v>0</v>
      </c>
      <c r="AD38" s="7">
        <v>49</v>
      </c>
      <c r="AE38" s="7">
        <v>10290</v>
      </c>
      <c r="AF38" s="7">
        <v>0</v>
      </c>
      <c r="AG38" s="7">
        <v>0</v>
      </c>
    </row>
    <row r="39" spans="1:33" x14ac:dyDescent="0.25">
      <c r="A39" s="19">
        <f>[1]Final!A30</f>
        <v>3411003</v>
      </c>
      <c r="B39" s="6" t="s">
        <v>85</v>
      </c>
      <c r="E39" s="65">
        <v>107</v>
      </c>
      <c r="F39" s="65">
        <v>17655</v>
      </c>
      <c r="G39" s="65">
        <v>42</v>
      </c>
      <c r="H39" s="65">
        <v>6930</v>
      </c>
      <c r="J39" s="65">
        <v>104</v>
      </c>
      <c r="K39" s="65">
        <v>20280</v>
      </c>
      <c r="L39" s="65">
        <v>40</v>
      </c>
      <c r="M39" s="65">
        <v>7800</v>
      </c>
      <c r="N39" s="60"/>
      <c r="O39" s="63">
        <v>75</v>
      </c>
      <c r="P39" s="63">
        <v>15750</v>
      </c>
      <c r="Q39" s="63">
        <v>26</v>
      </c>
      <c r="R39" s="63">
        <v>5460</v>
      </c>
      <c r="T39" s="63">
        <v>89</v>
      </c>
      <c r="U39" s="63">
        <v>14685</v>
      </c>
      <c r="V39" s="63">
        <v>22</v>
      </c>
      <c r="W39" s="63">
        <v>3630</v>
      </c>
      <c r="Y39" s="63">
        <v>107</v>
      </c>
      <c r="Z39" s="63">
        <v>20865</v>
      </c>
      <c r="AA39" s="63">
        <v>42</v>
      </c>
      <c r="AB39" s="63">
        <v>8190</v>
      </c>
      <c r="AD39" s="7">
        <v>75</v>
      </c>
      <c r="AE39" s="7">
        <v>15750</v>
      </c>
      <c r="AF39" s="7">
        <v>19</v>
      </c>
      <c r="AG39" s="7">
        <v>3990</v>
      </c>
    </row>
    <row r="40" spans="1:33" x14ac:dyDescent="0.25">
      <c r="A40" s="19">
        <f>[1]Final!A31</f>
        <v>3413964</v>
      </c>
      <c r="B40" s="6" t="s">
        <v>136</v>
      </c>
      <c r="E40" s="65">
        <v>19</v>
      </c>
      <c r="F40" s="65">
        <v>3135</v>
      </c>
      <c r="G40" s="65">
        <v>7</v>
      </c>
      <c r="H40" s="65">
        <v>1155</v>
      </c>
      <c r="J40" s="63">
        <v>24</v>
      </c>
      <c r="K40" s="63">
        <v>4680</v>
      </c>
      <c r="L40" s="63">
        <v>8</v>
      </c>
      <c r="M40" s="63">
        <v>1560</v>
      </c>
      <c r="N40" s="60"/>
      <c r="O40" s="63">
        <v>15</v>
      </c>
      <c r="P40" s="63">
        <v>3150</v>
      </c>
      <c r="Q40" s="63">
        <v>5</v>
      </c>
      <c r="R40" s="63">
        <v>1050</v>
      </c>
      <c r="T40" s="63">
        <v>18</v>
      </c>
      <c r="U40" s="63">
        <v>2970</v>
      </c>
      <c r="V40" s="63">
        <v>0</v>
      </c>
      <c r="W40" s="63">
        <v>0</v>
      </c>
      <c r="Y40" s="7">
        <v>19</v>
      </c>
      <c r="Z40" s="7">
        <v>3705</v>
      </c>
      <c r="AA40" s="7">
        <v>7</v>
      </c>
      <c r="AB40" s="7">
        <v>1365</v>
      </c>
      <c r="AD40" s="7">
        <v>14</v>
      </c>
      <c r="AE40" s="7">
        <v>2940</v>
      </c>
      <c r="AF40" s="7">
        <v>0</v>
      </c>
      <c r="AG40" s="7">
        <v>0</v>
      </c>
    </row>
    <row r="41" spans="1:33" x14ac:dyDescent="0.25">
      <c r="A41" s="19">
        <f>[1]Final!A32</f>
        <v>3412230</v>
      </c>
      <c r="B41" s="6" t="s">
        <v>137</v>
      </c>
      <c r="E41" s="65">
        <v>43</v>
      </c>
      <c r="F41" s="65">
        <v>7095</v>
      </c>
      <c r="G41" s="65">
        <v>15</v>
      </c>
      <c r="H41" s="65">
        <v>2475</v>
      </c>
      <c r="J41" s="63">
        <v>66</v>
      </c>
      <c r="K41" s="63">
        <v>12870</v>
      </c>
      <c r="L41" s="63">
        <v>26</v>
      </c>
      <c r="M41" s="63">
        <v>5070</v>
      </c>
      <c r="N41" s="60"/>
      <c r="O41" s="65">
        <v>31</v>
      </c>
      <c r="P41" s="65">
        <v>6510</v>
      </c>
      <c r="Q41" s="65">
        <v>11</v>
      </c>
      <c r="R41" s="65">
        <v>2310</v>
      </c>
      <c r="T41" s="63">
        <v>50</v>
      </c>
      <c r="U41" s="63">
        <v>8250</v>
      </c>
      <c r="V41" s="63">
        <v>11</v>
      </c>
      <c r="W41" s="63">
        <v>1815</v>
      </c>
      <c r="Y41" s="7">
        <v>43</v>
      </c>
      <c r="Z41" s="7">
        <v>8385</v>
      </c>
      <c r="AA41" s="7">
        <v>15</v>
      </c>
      <c r="AB41" s="7">
        <v>2925</v>
      </c>
      <c r="AD41" s="63">
        <v>35</v>
      </c>
      <c r="AE41" s="63">
        <v>7350</v>
      </c>
      <c r="AF41" s="63">
        <v>9</v>
      </c>
      <c r="AG41" s="63">
        <v>1890</v>
      </c>
    </row>
    <row r="42" spans="1:33" x14ac:dyDescent="0.25">
      <c r="A42" s="19">
        <f>[1]Final!A33</f>
        <v>3413022</v>
      </c>
      <c r="B42" s="6" t="s">
        <v>138</v>
      </c>
      <c r="E42" s="65">
        <v>51</v>
      </c>
      <c r="F42" s="65">
        <v>8415</v>
      </c>
      <c r="G42" s="65">
        <v>0</v>
      </c>
      <c r="H42" s="65">
        <v>0</v>
      </c>
      <c r="J42" s="63">
        <v>52</v>
      </c>
      <c r="K42" s="63">
        <v>10140</v>
      </c>
      <c r="L42" s="63">
        <v>0</v>
      </c>
      <c r="M42" s="63">
        <v>0</v>
      </c>
      <c r="N42" s="60"/>
      <c r="O42" s="65">
        <v>38</v>
      </c>
      <c r="P42" s="65">
        <v>7980</v>
      </c>
      <c r="Q42" s="65">
        <v>0</v>
      </c>
      <c r="R42" s="65">
        <v>0</v>
      </c>
      <c r="T42" s="63">
        <v>52</v>
      </c>
      <c r="U42" s="63">
        <v>8580</v>
      </c>
      <c r="V42" s="63">
        <v>0</v>
      </c>
      <c r="W42" s="63">
        <v>0</v>
      </c>
      <c r="Y42" s="7">
        <v>51</v>
      </c>
      <c r="Z42" s="7">
        <v>9945</v>
      </c>
      <c r="AA42" s="7">
        <v>0</v>
      </c>
      <c r="AB42" s="7">
        <v>0</v>
      </c>
      <c r="AD42" s="63">
        <v>53</v>
      </c>
      <c r="AE42" s="63">
        <v>11130</v>
      </c>
      <c r="AF42" s="63">
        <v>0</v>
      </c>
      <c r="AG42" s="63">
        <v>0</v>
      </c>
    </row>
    <row r="43" spans="1:33" x14ac:dyDescent="0.25">
      <c r="A43" s="19">
        <f>[1]Final!A34</f>
        <v>3412222</v>
      </c>
      <c r="B43" s="6" t="s">
        <v>139</v>
      </c>
      <c r="E43" s="65">
        <v>35</v>
      </c>
      <c r="F43" s="65">
        <v>5775</v>
      </c>
      <c r="G43" s="65">
        <v>7</v>
      </c>
      <c r="H43" s="65">
        <v>1155</v>
      </c>
      <c r="J43" s="63">
        <v>44</v>
      </c>
      <c r="K43" s="63">
        <v>8580</v>
      </c>
      <c r="L43" s="63">
        <v>8</v>
      </c>
      <c r="M43" s="63">
        <v>1560</v>
      </c>
      <c r="N43" s="60"/>
      <c r="O43" s="65">
        <v>23</v>
      </c>
      <c r="P43" s="65">
        <v>4830</v>
      </c>
      <c r="Q43" s="65">
        <v>3</v>
      </c>
      <c r="R43" s="65">
        <v>630</v>
      </c>
      <c r="T43" s="63">
        <v>34</v>
      </c>
      <c r="U43" s="63">
        <v>5610</v>
      </c>
      <c r="V43" s="63">
        <v>6</v>
      </c>
      <c r="W43" s="63">
        <v>990</v>
      </c>
      <c r="Y43" s="7">
        <v>35</v>
      </c>
      <c r="Z43" s="7">
        <v>6825</v>
      </c>
      <c r="AA43" s="7">
        <v>7</v>
      </c>
      <c r="AB43" s="7">
        <v>1365</v>
      </c>
      <c r="AD43" s="63">
        <v>31</v>
      </c>
      <c r="AE43" s="63">
        <v>6510</v>
      </c>
      <c r="AF43" s="63">
        <v>2</v>
      </c>
      <c r="AG43" s="63">
        <v>420</v>
      </c>
    </row>
    <row r="44" spans="1:33" x14ac:dyDescent="0.25">
      <c r="A44" s="19">
        <f>[1]Final!A35</f>
        <v>3412040</v>
      </c>
      <c r="B44" s="6" t="s">
        <v>86</v>
      </c>
      <c r="E44" s="65">
        <v>17</v>
      </c>
      <c r="F44" s="65">
        <v>2805</v>
      </c>
      <c r="G44" s="65">
        <v>2</v>
      </c>
      <c r="H44" s="65">
        <v>330</v>
      </c>
      <c r="J44" s="63">
        <v>27</v>
      </c>
      <c r="K44" s="63">
        <v>5265</v>
      </c>
      <c r="L44" s="63">
        <v>1</v>
      </c>
      <c r="M44" s="63">
        <v>195</v>
      </c>
      <c r="N44" s="60"/>
      <c r="O44" s="63">
        <v>15</v>
      </c>
      <c r="P44" s="63">
        <v>3150</v>
      </c>
      <c r="Q44" s="63">
        <v>5</v>
      </c>
      <c r="R44" s="63">
        <v>1050</v>
      </c>
      <c r="T44" s="63">
        <v>21</v>
      </c>
      <c r="U44" s="63">
        <v>3465</v>
      </c>
      <c r="V44" s="63">
        <v>1</v>
      </c>
      <c r="W44" s="63">
        <v>165</v>
      </c>
      <c r="Y44" s="7">
        <v>17</v>
      </c>
      <c r="Z44" s="7">
        <v>3315</v>
      </c>
      <c r="AA44" s="7">
        <v>2</v>
      </c>
      <c r="AB44" s="7">
        <v>390</v>
      </c>
      <c r="AD44" s="7">
        <v>15</v>
      </c>
      <c r="AE44" s="7">
        <v>3150</v>
      </c>
      <c r="AF44" s="7">
        <v>0</v>
      </c>
      <c r="AG44" s="7">
        <v>0</v>
      </c>
    </row>
    <row r="45" spans="1:33" x14ac:dyDescent="0.25">
      <c r="A45" s="19">
        <f>[1]Final!A36</f>
        <v>3412064</v>
      </c>
      <c r="B45" s="6" t="s">
        <v>140</v>
      </c>
      <c r="E45" s="65">
        <v>52</v>
      </c>
      <c r="F45" s="65">
        <v>8580</v>
      </c>
      <c r="G45" s="65">
        <v>0</v>
      </c>
      <c r="H45" s="65">
        <v>0</v>
      </c>
      <c r="J45" s="65">
        <v>52</v>
      </c>
      <c r="K45" s="65">
        <v>10140</v>
      </c>
      <c r="L45" s="65">
        <v>0</v>
      </c>
      <c r="M45" s="65">
        <v>0</v>
      </c>
      <c r="N45" s="60"/>
      <c r="O45" s="63">
        <v>52</v>
      </c>
      <c r="P45" s="63">
        <v>10920</v>
      </c>
      <c r="Q45" s="63">
        <v>0</v>
      </c>
      <c r="R45" s="63">
        <v>0</v>
      </c>
      <c r="T45" s="63">
        <v>51</v>
      </c>
      <c r="U45" s="63">
        <v>8415</v>
      </c>
      <c r="V45" s="63">
        <v>0</v>
      </c>
      <c r="W45" s="63">
        <v>0</v>
      </c>
      <c r="Y45" s="63">
        <v>52</v>
      </c>
      <c r="Z45" s="63">
        <v>10140</v>
      </c>
      <c r="AA45" s="63">
        <v>0</v>
      </c>
      <c r="AB45" s="63">
        <v>0</v>
      </c>
      <c r="AD45" s="7">
        <v>51</v>
      </c>
      <c r="AE45" s="7">
        <v>10710</v>
      </c>
      <c r="AF45" s="7">
        <v>0</v>
      </c>
      <c r="AG45" s="7">
        <v>0</v>
      </c>
    </row>
    <row r="46" spans="1:33" x14ac:dyDescent="0.25">
      <c r="A46" s="19">
        <f>[1]Final!A37</f>
        <v>3412235</v>
      </c>
      <c r="B46" s="6" t="s">
        <v>53</v>
      </c>
      <c r="E46" s="65">
        <v>33</v>
      </c>
      <c r="F46" s="65">
        <v>5445</v>
      </c>
      <c r="G46" s="65">
        <v>3</v>
      </c>
      <c r="H46" s="65">
        <v>495</v>
      </c>
      <c r="J46" s="63">
        <v>46</v>
      </c>
      <c r="K46" s="63">
        <v>8970</v>
      </c>
      <c r="L46" s="63">
        <v>15</v>
      </c>
      <c r="M46" s="63">
        <v>2925</v>
      </c>
      <c r="N46" s="60"/>
      <c r="O46" s="65">
        <v>29</v>
      </c>
      <c r="P46" s="65">
        <v>6090</v>
      </c>
      <c r="Q46" s="65">
        <v>6</v>
      </c>
      <c r="R46" s="65">
        <v>1260</v>
      </c>
      <c r="T46" s="63">
        <v>39</v>
      </c>
      <c r="U46" s="63">
        <v>6435</v>
      </c>
      <c r="V46" s="63">
        <v>11</v>
      </c>
      <c r="W46" s="63">
        <v>1815</v>
      </c>
      <c r="Y46" s="7">
        <v>33</v>
      </c>
      <c r="Z46" s="7">
        <v>6435</v>
      </c>
      <c r="AA46" s="7">
        <v>3</v>
      </c>
      <c r="AB46" s="7">
        <v>585</v>
      </c>
      <c r="AD46" s="63">
        <v>37</v>
      </c>
      <c r="AE46" s="63">
        <v>7770</v>
      </c>
      <c r="AF46" s="63">
        <v>5</v>
      </c>
      <c r="AG46" s="63">
        <v>1050</v>
      </c>
    </row>
    <row r="47" spans="1:33" x14ac:dyDescent="0.25">
      <c r="A47" s="19">
        <f>[1]Final!A38</f>
        <v>3412214</v>
      </c>
      <c r="B47" s="6" t="s">
        <v>54</v>
      </c>
      <c r="E47" s="65">
        <v>32</v>
      </c>
      <c r="F47" s="65">
        <v>5181</v>
      </c>
      <c r="G47" s="65">
        <v>0</v>
      </c>
      <c r="H47" s="65">
        <v>0</v>
      </c>
      <c r="J47" s="63">
        <v>58</v>
      </c>
      <c r="K47" s="63">
        <v>11310</v>
      </c>
      <c r="L47" s="63">
        <v>0</v>
      </c>
      <c r="M47" s="63">
        <v>0</v>
      </c>
      <c r="N47" s="60"/>
      <c r="O47" s="63">
        <v>30</v>
      </c>
      <c r="P47" s="63">
        <v>6174</v>
      </c>
      <c r="Q47" s="63">
        <v>0</v>
      </c>
      <c r="R47" s="63">
        <v>0</v>
      </c>
      <c r="T47" s="63">
        <v>28</v>
      </c>
      <c r="U47" s="63">
        <v>4620</v>
      </c>
      <c r="V47" s="63">
        <v>0</v>
      </c>
      <c r="W47" s="63">
        <v>0</v>
      </c>
      <c r="Y47" s="7">
        <v>32</v>
      </c>
      <c r="Z47" s="7">
        <v>6123</v>
      </c>
      <c r="AA47" s="7">
        <v>0</v>
      </c>
      <c r="AB47" s="7">
        <v>0</v>
      </c>
      <c r="AD47" s="7">
        <v>23</v>
      </c>
      <c r="AE47" s="7">
        <v>4830</v>
      </c>
      <c r="AF47" s="7">
        <v>0</v>
      </c>
      <c r="AG47" s="7">
        <v>0</v>
      </c>
    </row>
    <row r="48" spans="1:33" x14ac:dyDescent="0.25">
      <c r="A48" s="19">
        <f>[1]Final!A39</f>
        <v>3412030</v>
      </c>
      <c r="B48" s="6" t="s">
        <v>55</v>
      </c>
      <c r="E48" s="65">
        <v>38</v>
      </c>
      <c r="F48" s="65">
        <v>6270</v>
      </c>
      <c r="G48" s="65">
        <v>4</v>
      </c>
      <c r="H48" s="65">
        <v>660</v>
      </c>
      <c r="J48" s="65">
        <v>35</v>
      </c>
      <c r="K48" s="65">
        <v>6825</v>
      </c>
      <c r="L48" s="65">
        <v>4</v>
      </c>
      <c r="M48" s="65">
        <v>780</v>
      </c>
      <c r="N48" s="60"/>
      <c r="O48" s="63">
        <v>30</v>
      </c>
      <c r="P48" s="63">
        <v>6300</v>
      </c>
      <c r="Q48" s="63">
        <v>2</v>
      </c>
      <c r="R48" s="63">
        <v>420</v>
      </c>
      <c r="T48" s="63">
        <v>30</v>
      </c>
      <c r="U48" s="63">
        <v>4950</v>
      </c>
      <c r="V48" s="63">
        <v>3</v>
      </c>
      <c r="W48" s="63">
        <v>495</v>
      </c>
      <c r="Y48" s="63">
        <v>38</v>
      </c>
      <c r="Z48" s="63">
        <v>7410</v>
      </c>
      <c r="AA48" s="63">
        <v>4</v>
      </c>
      <c r="AB48" s="63">
        <v>780</v>
      </c>
      <c r="AD48" s="7">
        <v>22</v>
      </c>
      <c r="AE48" s="7">
        <v>4620</v>
      </c>
      <c r="AF48" s="7">
        <v>2</v>
      </c>
      <c r="AG48" s="7">
        <v>420</v>
      </c>
    </row>
    <row r="49" spans="1:33" x14ac:dyDescent="0.25">
      <c r="A49" s="19">
        <f>[1]Final!A40</f>
        <v>3413512</v>
      </c>
      <c r="B49" s="6" t="s">
        <v>56</v>
      </c>
      <c r="E49" s="65">
        <v>28</v>
      </c>
      <c r="F49" s="65">
        <v>4620</v>
      </c>
      <c r="G49" s="65">
        <v>2</v>
      </c>
      <c r="H49" s="65">
        <v>330</v>
      </c>
      <c r="J49" s="65">
        <v>27</v>
      </c>
      <c r="K49" s="65">
        <v>5265</v>
      </c>
      <c r="L49" s="65">
        <v>3</v>
      </c>
      <c r="M49" s="65">
        <v>585</v>
      </c>
      <c r="N49" s="60"/>
      <c r="O49" s="63">
        <v>20</v>
      </c>
      <c r="P49" s="63">
        <v>4200</v>
      </c>
      <c r="Q49" s="63">
        <v>3</v>
      </c>
      <c r="R49" s="63">
        <v>630</v>
      </c>
      <c r="T49" s="63">
        <v>19</v>
      </c>
      <c r="U49" s="63">
        <v>3135</v>
      </c>
      <c r="V49" s="63">
        <v>3</v>
      </c>
      <c r="W49" s="63">
        <v>495</v>
      </c>
      <c r="Y49" s="63">
        <v>28</v>
      </c>
      <c r="Z49" s="63">
        <v>5460</v>
      </c>
      <c r="AA49" s="63">
        <v>2</v>
      </c>
      <c r="AB49" s="63">
        <v>390</v>
      </c>
      <c r="AD49" s="7">
        <v>13</v>
      </c>
      <c r="AE49" s="7">
        <v>2730</v>
      </c>
      <c r="AF49" s="7">
        <v>1</v>
      </c>
      <c r="AG49" s="7">
        <v>210</v>
      </c>
    </row>
    <row r="50" spans="1:33" x14ac:dyDescent="0.25">
      <c r="A50" s="19">
        <f>[1]Final!A41</f>
        <v>3412176</v>
      </c>
      <c r="B50" s="6" t="s">
        <v>57</v>
      </c>
      <c r="E50" s="65">
        <v>14</v>
      </c>
      <c r="F50" s="65">
        <v>2310</v>
      </c>
      <c r="G50" s="65">
        <v>0</v>
      </c>
      <c r="H50" s="65">
        <v>0</v>
      </c>
      <c r="J50" s="63">
        <v>15</v>
      </c>
      <c r="K50" s="63">
        <v>2925</v>
      </c>
      <c r="L50" s="63">
        <v>0</v>
      </c>
      <c r="M50" s="63">
        <v>0</v>
      </c>
      <c r="N50" s="60"/>
      <c r="O50" s="65">
        <v>10</v>
      </c>
      <c r="P50" s="65">
        <v>2100</v>
      </c>
      <c r="Q50" s="65">
        <v>0</v>
      </c>
      <c r="R50" s="65">
        <v>0</v>
      </c>
      <c r="T50" s="63">
        <v>19</v>
      </c>
      <c r="U50" s="63">
        <v>3135</v>
      </c>
      <c r="V50" s="63">
        <v>0</v>
      </c>
      <c r="W50" s="63">
        <v>0</v>
      </c>
      <c r="Y50" s="7">
        <v>14</v>
      </c>
      <c r="Z50" s="7">
        <v>2730</v>
      </c>
      <c r="AA50" s="7">
        <v>0</v>
      </c>
      <c r="AB50" s="7">
        <v>0</v>
      </c>
      <c r="AD50" s="63">
        <v>15</v>
      </c>
      <c r="AE50" s="63">
        <v>3150</v>
      </c>
      <c r="AF50" s="63">
        <v>0</v>
      </c>
      <c r="AG50" s="63">
        <v>0</v>
      </c>
    </row>
    <row r="51" spans="1:33" x14ac:dyDescent="0.25">
      <c r="A51" s="19">
        <f>[1]Final!A42</f>
        <v>3413513</v>
      </c>
      <c r="B51" s="6" t="s">
        <v>58</v>
      </c>
      <c r="E51" s="65">
        <v>30</v>
      </c>
      <c r="F51" s="65">
        <v>4950</v>
      </c>
      <c r="G51" s="65">
        <v>14</v>
      </c>
      <c r="H51" s="65">
        <v>2310</v>
      </c>
      <c r="J51" s="65">
        <v>40</v>
      </c>
      <c r="K51" s="65">
        <v>7800</v>
      </c>
      <c r="L51" s="65">
        <v>0</v>
      </c>
      <c r="M51" s="65">
        <v>0</v>
      </c>
      <c r="N51" s="60"/>
      <c r="O51" s="63">
        <v>26</v>
      </c>
      <c r="P51" s="63">
        <v>5460</v>
      </c>
      <c r="Q51" s="63">
        <v>13</v>
      </c>
      <c r="R51" s="63">
        <v>2730</v>
      </c>
      <c r="T51" s="63">
        <v>30</v>
      </c>
      <c r="U51" s="63">
        <v>4950</v>
      </c>
      <c r="V51" s="63">
        <v>16</v>
      </c>
      <c r="W51" s="63">
        <v>2640</v>
      </c>
      <c r="Y51" s="63">
        <v>30</v>
      </c>
      <c r="Z51" s="63">
        <v>5850</v>
      </c>
      <c r="AA51" s="63">
        <v>14</v>
      </c>
      <c r="AB51" s="63">
        <v>2730</v>
      </c>
      <c r="AD51" s="7">
        <v>19</v>
      </c>
      <c r="AE51" s="7">
        <v>3990</v>
      </c>
      <c r="AF51" s="7">
        <v>8</v>
      </c>
      <c r="AG51" s="7">
        <v>1680</v>
      </c>
    </row>
    <row r="52" spans="1:33" x14ac:dyDescent="0.25">
      <c r="A52" s="19">
        <f>[1]Final!A43</f>
        <v>3413514</v>
      </c>
      <c r="B52" s="6" t="s">
        <v>59</v>
      </c>
      <c r="E52" s="65">
        <v>29</v>
      </c>
      <c r="F52" s="65">
        <v>4785</v>
      </c>
      <c r="G52" s="65">
        <v>15</v>
      </c>
      <c r="H52" s="65">
        <v>2475</v>
      </c>
      <c r="J52" s="65">
        <v>37</v>
      </c>
      <c r="K52" s="65">
        <v>7215</v>
      </c>
      <c r="L52" s="65">
        <v>0</v>
      </c>
      <c r="M52" s="65">
        <v>0</v>
      </c>
      <c r="N52" s="60"/>
      <c r="O52" s="65">
        <v>26</v>
      </c>
      <c r="P52" s="65">
        <v>5460</v>
      </c>
      <c r="Q52" s="65">
        <v>12</v>
      </c>
      <c r="R52" s="65">
        <v>2520</v>
      </c>
      <c r="T52" s="63">
        <v>29</v>
      </c>
      <c r="U52" s="63">
        <v>4785</v>
      </c>
      <c r="V52" s="63">
        <v>10</v>
      </c>
      <c r="W52" s="63">
        <v>1650</v>
      </c>
      <c r="Y52" s="63">
        <v>29</v>
      </c>
      <c r="Z52" s="63">
        <v>5655</v>
      </c>
      <c r="AA52" s="63">
        <v>15</v>
      </c>
      <c r="AB52" s="63">
        <v>2925</v>
      </c>
      <c r="AD52" s="63">
        <v>29</v>
      </c>
      <c r="AE52" s="63">
        <v>6090</v>
      </c>
      <c r="AF52" s="63">
        <v>13</v>
      </c>
      <c r="AG52" s="63">
        <v>2730</v>
      </c>
    </row>
    <row r="53" spans="1:33" x14ac:dyDescent="0.25">
      <c r="A53" s="19">
        <f>[1]Final!A44</f>
        <v>3412242</v>
      </c>
      <c r="B53" s="6" t="s">
        <v>60</v>
      </c>
      <c r="E53" s="65">
        <v>38</v>
      </c>
      <c r="F53" s="65">
        <v>6270</v>
      </c>
      <c r="G53" s="65">
        <v>1</v>
      </c>
      <c r="H53" s="65">
        <v>165</v>
      </c>
      <c r="J53" s="63">
        <v>51</v>
      </c>
      <c r="K53" s="63">
        <v>9945</v>
      </c>
      <c r="L53" s="63">
        <v>5</v>
      </c>
      <c r="M53" s="63">
        <v>975</v>
      </c>
      <c r="N53" s="60"/>
      <c r="O53" s="63">
        <v>31</v>
      </c>
      <c r="P53" s="63">
        <v>6510</v>
      </c>
      <c r="Q53" s="63">
        <v>0</v>
      </c>
      <c r="R53" s="63">
        <v>0</v>
      </c>
      <c r="T53" s="63">
        <v>35</v>
      </c>
      <c r="U53" s="63">
        <v>5775</v>
      </c>
      <c r="V53" s="63">
        <v>2</v>
      </c>
      <c r="W53" s="63">
        <v>330</v>
      </c>
      <c r="Y53" s="7">
        <v>38</v>
      </c>
      <c r="Z53" s="7">
        <v>7410</v>
      </c>
      <c r="AA53" s="7">
        <v>1</v>
      </c>
      <c r="AB53" s="7">
        <v>195</v>
      </c>
      <c r="AD53" s="7">
        <v>26</v>
      </c>
      <c r="AE53" s="7">
        <v>5460</v>
      </c>
      <c r="AF53" s="7">
        <v>0</v>
      </c>
      <c r="AG53" s="7">
        <v>0</v>
      </c>
    </row>
    <row r="54" spans="1:33" x14ac:dyDescent="0.25">
      <c r="A54" s="19">
        <f>[1]Final!A45</f>
        <v>3412229</v>
      </c>
      <c r="B54" s="6" t="s">
        <v>141</v>
      </c>
      <c r="E54" s="65">
        <v>51</v>
      </c>
      <c r="F54" s="65">
        <v>8415</v>
      </c>
      <c r="G54" s="65">
        <v>0</v>
      </c>
      <c r="H54" s="65">
        <v>0</v>
      </c>
      <c r="J54" s="63">
        <v>68</v>
      </c>
      <c r="K54" s="63">
        <v>13260</v>
      </c>
      <c r="L54" s="63">
        <v>0</v>
      </c>
      <c r="M54" s="63">
        <v>0</v>
      </c>
      <c r="N54" s="60"/>
      <c r="O54" s="65">
        <v>40</v>
      </c>
      <c r="P54" s="65">
        <v>8400</v>
      </c>
      <c r="Q54" s="65">
        <v>0</v>
      </c>
      <c r="R54" s="65">
        <v>0</v>
      </c>
      <c r="T54" s="63">
        <v>53</v>
      </c>
      <c r="U54" s="63">
        <v>8745</v>
      </c>
      <c r="V54" s="63">
        <v>0</v>
      </c>
      <c r="W54" s="63">
        <v>0</v>
      </c>
      <c r="Y54" s="7">
        <v>51</v>
      </c>
      <c r="Z54" s="7">
        <v>9945</v>
      </c>
      <c r="AA54" s="7">
        <v>0</v>
      </c>
      <c r="AB54" s="7">
        <v>0</v>
      </c>
      <c r="AD54" s="63">
        <v>43</v>
      </c>
      <c r="AE54" s="63">
        <v>9030</v>
      </c>
      <c r="AF54" s="63">
        <v>0</v>
      </c>
      <c r="AG54" s="63">
        <v>0</v>
      </c>
    </row>
    <row r="55" spans="1:33" x14ac:dyDescent="0.25">
      <c r="A55" s="19">
        <f>[1]Final!A46</f>
        <v>3412232</v>
      </c>
      <c r="B55" s="6" t="s">
        <v>142</v>
      </c>
      <c r="E55" s="65">
        <v>21</v>
      </c>
      <c r="F55" s="65">
        <v>3465</v>
      </c>
      <c r="G55" s="65">
        <v>0</v>
      </c>
      <c r="H55" s="65">
        <v>0</v>
      </c>
      <c r="J55" s="63">
        <v>25</v>
      </c>
      <c r="K55" s="63">
        <v>4875</v>
      </c>
      <c r="L55" s="63">
        <v>0</v>
      </c>
      <c r="M55" s="63">
        <v>0</v>
      </c>
      <c r="N55" s="60"/>
      <c r="O55" s="63">
        <v>18</v>
      </c>
      <c r="P55" s="63">
        <v>3780</v>
      </c>
      <c r="Q55" s="63">
        <v>0</v>
      </c>
      <c r="R55" s="63">
        <v>0</v>
      </c>
      <c r="T55" s="63">
        <v>11</v>
      </c>
      <c r="U55" s="63">
        <v>1815</v>
      </c>
      <c r="V55" s="63">
        <v>0</v>
      </c>
      <c r="W55" s="63">
        <v>0</v>
      </c>
      <c r="Y55" s="7">
        <v>21</v>
      </c>
      <c r="Z55" s="7">
        <v>4095</v>
      </c>
      <c r="AA55" s="7">
        <v>0</v>
      </c>
      <c r="AB55" s="7">
        <v>0</v>
      </c>
      <c r="AD55" s="7">
        <v>10</v>
      </c>
      <c r="AE55" s="7">
        <v>2100</v>
      </c>
      <c r="AF55" s="7">
        <v>0</v>
      </c>
      <c r="AG55" s="7">
        <v>0</v>
      </c>
    </row>
    <row r="56" spans="1:33" x14ac:dyDescent="0.25">
      <c r="A56" s="19">
        <f>[1]Final!A47</f>
        <v>3412086</v>
      </c>
      <c r="B56" s="6" t="s">
        <v>61</v>
      </c>
      <c r="E56" s="65">
        <v>25</v>
      </c>
      <c r="F56" s="65">
        <v>4125</v>
      </c>
      <c r="G56" s="65">
        <v>14</v>
      </c>
      <c r="H56" s="65">
        <v>2310</v>
      </c>
      <c r="J56" s="63">
        <v>28</v>
      </c>
      <c r="K56" s="63">
        <v>5460</v>
      </c>
      <c r="L56" s="63">
        <v>14</v>
      </c>
      <c r="M56" s="63">
        <v>2730</v>
      </c>
      <c r="N56" s="60"/>
      <c r="O56" s="63">
        <v>20</v>
      </c>
      <c r="P56" s="63">
        <v>4200</v>
      </c>
      <c r="Q56" s="63">
        <v>10</v>
      </c>
      <c r="R56" s="63">
        <v>2100</v>
      </c>
      <c r="T56" s="63">
        <v>32</v>
      </c>
      <c r="U56" s="63">
        <v>5280</v>
      </c>
      <c r="V56" s="63">
        <v>13</v>
      </c>
      <c r="W56" s="63">
        <v>2145</v>
      </c>
      <c r="Y56" s="7">
        <v>25</v>
      </c>
      <c r="Z56" s="7">
        <v>4875</v>
      </c>
      <c r="AA56" s="7">
        <v>14</v>
      </c>
      <c r="AB56" s="7">
        <v>2730</v>
      </c>
      <c r="AD56" s="7">
        <v>24</v>
      </c>
      <c r="AE56" s="7">
        <v>5040</v>
      </c>
      <c r="AF56" s="7">
        <v>3</v>
      </c>
      <c r="AG56" s="7">
        <v>630</v>
      </c>
    </row>
    <row r="57" spans="1:33" x14ac:dyDescent="0.25">
      <c r="A57" s="19">
        <f>[1]Final!A48</f>
        <v>3412221</v>
      </c>
      <c r="B57" s="6" t="s">
        <v>143</v>
      </c>
      <c r="E57" s="65">
        <v>43</v>
      </c>
      <c r="F57" s="65">
        <v>7095</v>
      </c>
      <c r="G57" s="65">
        <v>0</v>
      </c>
      <c r="H57" s="65">
        <v>0</v>
      </c>
      <c r="J57" s="63">
        <v>54</v>
      </c>
      <c r="K57" s="63">
        <v>10530</v>
      </c>
      <c r="L57" s="63">
        <v>0</v>
      </c>
      <c r="M57" s="63">
        <v>0</v>
      </c>
      <c r="N57" s="60"/>
      <c r="O57" s="63">
        <v>33</v>
      </c>
      <c r="P57" s="63">
        <v>6930</v>
      </c>
      <c r="Q57" s="63">
        <v>0</v>
      </c>
      <c r="R57" s="63">
        <v>0</v>
      </c>
      <c r="T57" s="63">
        <v>32</v>
      </c>
      <c r="U57" s="63">
        <v>5280</v>
      </c>
      <c r="V57" s="63">
        <v>0</v>
      </c>
      <c r="W57" s="63">
        <v>0</v>
      </c>
      <c r="Y57" s="7">
        <v>43</v>
      </c>
      <c r="Z57" s="7">
        <v>8385</v>
      </c>
      <c r="AA57" s="7">
        <v>0</v>
      </c>
      <c r="AB57" s="7">
        <v>0</v>
      </c>
      <c r="AD57" s="7">
        <v>29</v>
      </c>
      <c r="AE57" s="7">
        <v>6090</v>
      </c>
      <c r="AF57" s="7">
        <v>0</v>
      </c>
      <c r="AG57" s="7">
        <v>0</v>
      </c>
    </row>
    <row r="58" spans="1:33" x14ac:dyDescent="0.25">
      <c r="A58" s="19">
        <f>[1]Final!A49</f>
        <v>3413021</v>
      </c>
      <c r="B58" s="6" t="s">
        <v>144</v>
      </c>
      <c r="E58" s="65">
        <v>121</v>
      </c>
      <c r="F58" s="65">
        <v>19965</v>
      </c>
      <c r="G58" s="65">
        <v>20</v>
      </c>
      <c r="H58" s="65">
        <v>3300</v>
      </c>
      <c r="J58" s="63">
        <v>158</v>
      </c>
      <c r="K58" s="63">
        <v>30810</v>
      </c>
      <c r="L58" s="63">
        <v>22</v>
      </c>
      <c r="M58" s="63">
        <v>4290</v>
      </c>
      <c r="N58" s="60"/>
      <c r="O58" s="65">
        <v>85</v>
      </c>
      <c r="P58" s="65">
        <v>17850</v>
      </c>
      <c r="Q58" s="65">
        <v>14</v>
      </c>
      <c r="R58" s="65">
        <v>2940</v>
      </c>
      <c r="T58" s="63">
        <v>108</v>
      </c>
      <c r="U58" s="63">
        <v>17820</v>
      </c>
      <c r="V58" s="63">
        <v>22</v>
      </c>
      <c r="W58" s="63">
        <v>3630</v>
      </c>
      <c r="Y58" s="7">
        <v>121</v>
      </c>
      <c r="Z58" s="7">
        <v>23595</v>
      </c>
      <c r="AA58" s="7">
        <v>20</v>
      </c>
      <c r="AB58" s="7">
        <v>3900</v>
      </c>
      <c r="AD58" s="63">
        <v>90</v>
      </c>
      <c r="AE58" s="63">
        <v>18900</v>
      </c>
      <c r="AF58" s="63">
        <v>18</v>
      </c>
      <c r="AG58" s="63">
        <v>3780</v>
      </c>
    </row>
    <row r="59" spans="1:33" x14ac:dyDescent="0.25">
      <c r="A59" s="19">
        <f>[1]Final!A50</f>
        <v>3412093</v>
      </c>
      <c r="B59" s="6" t="s">
        <v>87</v>
      </c>
      <c r="E59" s="65">
        <v>58</v>
      </c>
      <c r="F59" s="65">
        <v>9570</v>
      </c>
      <c r="G59" s="65">
        <v>18</v>
      </c>
      <c r="H59" s="65">
        <v>2970</v>
      </c>
      <c r="J59" s="65">
        <v>52</v>
      </c>
      <c r="K59" s="65">
        <v>10140</v>
      </c>
      <c r="L59" s="65">
        <v>13</v>
      </c>
      <c r="M59" s="65">
        <v>2535</v>
      </c>
      <c r="N59" s="60"/>
      <c r="O59" s="63">
        <v>44</v>
      </c>
      <c r="P59" s="63">
        <v>9240</v>
      </c>
      <c r="Q59" s="63">
        <v>13</v>
      </c>
      <c r="R59" s="63">
        <v>2730</v>
      </c>
      <c r="T59" s="63">
        <v>42</v>
      </c>
      <c r="U59" s="63">
        <v>6930</v>
      </c>
      <c r="V59" s="63">
        <v>16</v>
      </c>
      <c r="W59" s="63">
        <v>2640</v>
      </c>
      <c r="Y59" s="63">
        <v>58</v>
      </c>
      <c r="Z59" s="63">
        <v>11310</v>
      </c>
      <c r="AA59" s="63">
        <v>18</v>
      </c>
      <c r="AB59" s="63">
        <v>3510</v>
      </c>
      <c r="AD59" s="7">
        <v>38</v>
      </c>
      <c r="AE59" s="7">
        <v>7980</v>
      </c>
      <c r="AF59" s="7">
        <v>9</v>
      </c>
      <c r="AG59" s="7">
        <v>1890</v>
      </c>
    </row>
    <row r="60" spans="1:33" x14ac:dyDescent="0.25">
      <c r="A60" s="19">
        <f>[1]Final!A51</f>
        <v>3412241</v>
      </c>
      <c r="B60" s="6" t="s">
        <v>145</v>
      </c>
      <c r="E60" s="65">
        <v>55</v>
      </c>
      <c r="F60" s="65">
        <v>9075</v>
      </c>
      <c r="G60" s="65">
        <v>13</v>
      </c>
      <c r="H60" s="65">
        <v>2145</v>
      </c>
      <c r="J60" s="63">
        <v>62</v>
      </c>
      <c r="K60" s="63">
        <v>12090</v>
      </c>
      <c r="L60" s="63">
        <v>14</v>
      </c>
      <c r="M60" s="63">
        <v>2730</v>
      </c>
      <c r="N60" s="60"/>
      <c r="O60" s="63">
        <v>45</v>
      </c>
      <c r="P60" s="63">
        <v>9450</v>
      </c>
      <c r="Q60" s="63">
        <v>13</v>
      </c>
      <c r="R60" s="63">
        <v>2730</v>
      </c>
      <c r="T60" s="63">
        <v>53</v>
      </c>
      <c r="U60" s="63">
        <v>8745</v>
      </c>
      <c r="V60" s="63">
        <v>15</v>
      </c>
      <c r="W60" s="63">
        <v>2475</v>
      </c>
      <c r="Y60" s="7">
        <v>55</v>
      </c>
      <c r="Z60" s="7">
        <v>10725</v>
      </c>
      <c r="AA60" s="7">
        <v>13</v>
      </c>
      <c r="AB60" s="7">
        <v>2535</v>
      </c>
      <c r="AD60" s="7">
        <v>39</v>
      </c>
      <c r="AE60" s="7">
        <v>8190</v>
      </c>
      <c r="AF60" s="7">
        <v>14</v>
      </c>
      <c r="AG60" s="7">
        <v>2940</v>
      </c>
    </row>
    <row r="61" spans="1:33" x14ac:dyDescent="0.25">
      <c r="A61" s="19">
        <f>[1]Final!A52</f>
        <v>3412226</v>
      </c>
      <c r="B61" s="6" t="s">
        <v>62</v>
      </c>
      <c r="E61" s="65">
        <v>34</v>
      </c>
      <c r="F61" s="65">
        <v>5610</v>
      </c>
      <c r="G61" s="65">
        <v>7</v>
      </c>
      <c r="H61" s="65">
        <v>1155</v>
      </c>
      <c r="J61" s="63">
        <v>56</v>
      </c>
      <c r="K61" s="63">
        <v>10335</v>
      </c>
      <c r="L61" s="63">
        <v>7</v>
      </c>
      <c r="M61" s="63">
        <v>1365</v>
      </c>
      <c r="N61" s="60"/>
      <c r="O61" s="63">
        <v>31</v>
      </c>
      <c r="P61" s="63">
        <v>6510</v>
      </c>
      <c r="Q61" s="63">
        <v>3</v>
      </c>
      <c r="R61" s="63">
        <v>630</v>
      </c>
      <c r="T61" s="63">
        <v>32</v>
      </c>
      <c r="U61" s="63">
        <v>5280</v>
      </c>
      <c r="V61" s="63">
        <v>6</v>
      </c>
      <c r="W61" s="63">
        <v>990</v>
      </c>
      <c r="Y61" s="7">
        <v>34</v>
      </c>
      <c r="Z61" s="7">
        <v>6630</v>
      </c>
      <c r="AA61" s="7">
        <v>7</v>
      </c>
      <c r="AB61" s="7">
        <v>1365</v>
      </c>
      <c r="AD61" s="7">
        <v>23</v>
      </c>
      <c r="AE61" s="7">
        <v>4830</v>
      </c>
      <c r="AF61" s="7">
        <v>5</v>
      </c>
      <c r="AG61" s="7">
        <v>1050</v>
      </c>
    </row>
    <row r="62" spans="1:33" x14ac:dyDescent="0.25">
      <c r="A62" s="19">
        <f>[1]Final!A53</f>
        <v>3412098</v>
      </c>
      <c r="B62" s="6" t="s">
        <v>2</v>
      </c>
      <c r="E62" s="65">
        <v>42</v>
      </c>
      <c r="F62" s="65">
        <v>6930</v>
      </c>
      <c r="G62" s="65">
        <v>0</v>
      </c>
      <c r="H62" s="65">
        <v>0</v>
      </c>
      <c r="J62" s="63">
        <v>49</v>
      </c>
      <c r="K62" s="63">
        <v>9555</v>
      </c>
      <c r="L62" s="63">
        <v>0</v>
      </c>
      <c r="M62" s="63">
        <v>0</v>
      </c>
      <c r="N62" s="60"/>
      <c r="O62" s="65">
        <v>28</v>
      </c>
      <c r="P62" s="65">
        <v>5880</v>
      </c>
      <c r="Q62" s="65">
        <v>0</v>
      </c>
      <c r="R62" s="65">
        <v>0</v>
      </c>
      <c r="T62" s="63">
        <v>51</v>
      </c>
      <c r="U62" s="63">
        <v>8415</v>
      </c>
      <c r="V62" s="63">
        <v>0</v>
      </c>
      <c r="W62" s="63">
        <v>0</v>
      </c>
      <c r="Y62" s="7">
        <v>42</v>
      </c>
      <c r="Z62" s="7">
        <v>8190</v>
      </c>
      <c r="AA62" s="7">
        <v>0</v>
      </c>
      <c r="AB62" s="7">
        <v>0</v>
      </c>
      <c r="AD62" s="63">
        <v>44</v>
      </c>
      <c r="AE62" s="63">
        <v>9240</v>
      </c>
      <c r="AF62" s="63">
        <v>0</v>
      </c>
      <c r="AG62" s="63">
        <v>0</v>
      </c>
    </row>
    <row r="63" spans="1:33" x14ac:dyDescent="0.25">
      <c r="A63" s="19">
        <f>[1]Final!A54</f>
        <v>3412170</v>
      </c>
      <c r="B63" s="6" t="s">
        <v>146</v>
      </c>
      <c r="E63" s="65">
        <v>45</v>
      </c>
      <c r="F63" s="65">
        <v>7425</v>
      </c>
      <c r="G63" s="65">
        <v>0</v>
      </c>
      <c r="H63" s="65">
        <v>0</v>
      </c>
      <c r="J63" s="63">
        <v>48</v>
      </c>
      <c r="K63" s="63">
        <v>9360</v>
      </c>
      <c r="L63" s="63">
        <v>0</v>
      </c>
      <c r="M63" s="63">
        <v>0</v>
      </c>
      <c r="N63" s="60"/>
      <c r="O63" s="65">
        <v>33</v>
      </c>
      <c r="P63" s="65">
        <v>6930</v>
      </c>
      <c r="Q63" s="65">
        <v>0</v>
      </c>
      <c r="R63" s="65">
        <v>0</v>
      </c>
      <c r="T63" s="63">
        <v>37</v>
      </c>
      <c r="U63" s="63">
        <v>6105</v>
      </c>
      <c r="V63" s="63">
        <v>0</v>
      </c>
      <c r="W63" s="63">
        <v>0</v>
      </c>
      <c r="Y63" s="7">
        <v>45</v>
      </c>
      <c r="Z63" s="7">
        <v>8775</v>
      </c>
      <c r="AA63" s="7">
        <v>0</v>
      </c>
      <c r="AB63" s="7">
        <v>0</v>
      </c>
      <c r="AD63" s="63">
        <v>34</v>
      </c>
      <c r="AE63" s="63">
        <v>7140</v>
      </c>
      <c r="AF63" s="63">
        <v>0</v>
      </c>
      <c r="AG63" s="63">
        <v>0</v>
      </c>
    </row>
    <row r="64" spans="1:33" x14ac:dyDescent="0.25">
      <c r="A64" s="19">
        <f>[1]Final!A55</f>
        <v>3412240</v>
      </c>
      <c r="B64" s="6" t="s">
        <v>147</v>
      </c>
      <c r="E64" s="65">
        <v>43</v>
      </c>
      <c r="F64" s="65">
        <v>7095</v>
      </c>
      <c r="G64" s="65">
        <v>0</v>
      </c>
      <c r="H64" s="65">
        <v>0</v>
      </c>
      <c r="J64" s="63">
        <v>52</v>
      </c>
      <c r="K64" s="63">
        <v>10062</v>
      </c>
      <c r="L64" s="63">
        <v>0</v>
      </c>
      <c r="M64" s="63">
        <v>0</v>
      </c>
      <c r="N64" s="60"/>
      <c r="O64" s="63">
        <v>41</v>
      </c>
      <c r="P64" s="63">
        <v>8610</v>
      </c>
      <c r="Q64" s="63">
        <v>0</v>
      </c>
      <c r="R64" s="63">
        <v>0</v>
      </c>
      <c r="T64" s="63">
        <v>34</v>
      </c>
      <c r="U64" s="63">
        <v>5610</v>
      </c>
      <c r="V64" s="63">
        <v>0</v>
      </c>
      <c r="W64" s="63">
        <v>0</v>
      </c>
      <c r="Y64" s="7">
        <v>43</v>
      </c>
      <c r="Z64" s="7">
        <v>8385</v>
      </c>
      <c r="AA64" s="7">
        <v>0</v>
      </c>
      <c r="AB64" s="7">
        <v>0</v>
      </c>
      <c r="AD64" s="7">
        <v>32</v>
      </c>
      <c r="AE64" s="7">
        <v>6720</v>
      </c>
      <c r="AF64" s="7">
        <v>0</v>
      </c>
      <c r="AG64" s="7">
        <v>0</v>
      </c>
    </row>
    <row r="65" spans="1:33" x14ac:dyDescent="0.25">
      <c r="A65" s="19">
        <f>[1]Final!A56</f>
        <v>3412223</v>
      </c>
      <c r="B65" s="6" t="s">
        <v>88</v>
      </c>
      <c r="E65" s="65">
        <v>63</v>
      </c>
      <c r="F65" s="65">
        <v>10395</v>
      </c>
      <c r="G65" s="65">
        <v>0</v>
      </c>
      <c r="H65" s="65">
        <v>0</v>
      </c>
      <c r="J65" s="63">
        <v>66</v>
      </c>
      <c r="K65" s="63">
        <v>12870</v>
      </c>
      <c r="L65" s="63">
        <v>0</v>
      </c>
      <c r="M65" s="63">
        <v>0</v>
      </c>
      <c r="N65" s="60"/>
      <c r="O65" s="63">
        <v>50</v>
      </c>
      <c r="P65" s="63">
        <v>10500</v>
      </c>
      <c r="Q65" s="63">
        <v>0</v>
      </c>
      <c r="R65" s="63">
        <v>0</v>
      </c>
      <c r="T65" s="63">
        <v>53</v>
      </c>
      <c r="U65" s="63">
        <v>8745</v>
      </c>
      <c r="V65" s="63">
        <v>0</v>
      </c>
      <c r="W65" s="63">
        <v>0</v>
      </c>
      <c r="Y65" s="7">
        <v>63</v>
      </c>
      <c r="Z65" s="7">
        <v>12285</v>
      </c>
      <c r="AA65" s="7">
        <v>0</v>
      </c>
      <c r="AB65" s="7">
        <v>0</v>
      </c>
      <c r="AD65" s="7">
        <v>36</v>
      </c>
      <c r="AE65" s="7">
        <v>7560</v>
      </c>
      <c r="AF65" s="7">
        <v>0</v>
      </c>
      <c r="AG65" s="7">
        <v>0</v>
      </c>
    </row>
    <row r="66" spans="1:33" x14ac:dyDescent="0.25">
      <c r="A66" s="19">
        <f>[1]Final!A57</f>
        <v>3412199</v>
      </c>
      <c r="B66" s="6" t="s">
        <v>148</v>
      </c>
      <c r="E66" s="65">
        <v>27</v>
      </c>
      <c r="F66" s="65">
        <v>4455</v>
      </c>
      <c r="G66" s="65">
        <v>9</v>
      </c>
      <c r="H66" s="65">
        <v>1485</v>
      </c>
      <c r="J66" s="63">
        <v>37</v>
      </c>
      <c r="K66" s="63">
        <v>7215</v>
      </c>
      <c r="L66" s="63">
        <v>23</v>
      </c>
      <c r="M66" s="63">
        <v>4485</v>
      </c>
      <c r="N66" s="60"/>
      <c r="O66" s="65">
        <v>18</v>
      </c>
      <c r="P66" s="65">
        <v>3780</v>
      </c>
      <c r="Q66" s="65">
        <v>8</v>
      </c>
      <c r="R66" s="65">
        <v>1680</v>
      </c>
      <c r="T66" s="63">
        <v>24</v>
      </c>
      <c r="U66" s="63">
        <v>3960</v>
      </c>
      <c r="V66" s="63">
        <v>6</v>
      </c>
      <c r="W66" s="63">
        <v>990</v>
      </c>
      <c r="Y66" s="7">
        <v>27</v>
      </c>
      <c r="Z66" s="7">
        <v>5265</v>
      </c>
      <c r="AA66" s="7">
        <v>9</v>
      </c>
      <c r="AB66" s="7">
        <v>1755</v>
      </c>
      <c r="AD66" s="63">
        <v>22</v>
      </c>
      <c r="AE66" s="63">
        <v>4620</v>
      </c>
      <c r="AF66" s="63">
        <v>4</v>
      </c>
      <c r="AG66" s="63">
        <v>840</v>
      </c>
    </row>
    <row r="67" spans="1:33" x14ac:dyDescent="0.25">
      <c r="A67" s="19">
        <f>[1]Final!A58</f>
        <v>3412110</v>
      </c>
      <c r="B67" s="6" t="s">
        <v>63</v>
      </c>
      <c r="E67" s="65">
        <v>42</v>
      </c>
      <c r="F67" s="65">
        <v>6930</v>
      </c>
      <c r="G67" s="65">
        <v>10</v>
      </c>
      <c r="H67" s="65">
        <v>1650</v>
      </c>
      <c r="J67" s="63">
        <v>43</v>
      </c>
      <c r="K67" s="63">
        <v>8385</v>
      </c>
      <c r="L67" s="63">
        <v>12</v>
      </c>
      <c r="M67" s="63">
        <v>2340</v>
      </c>
      <c r="N67" s="60"/>
      <c r="O67" s="63">
        <v>40</v>
      </c>
      <c r="P67" s="63">
        <v>8400</v>
      </c>
      <c r="Q67" s="63">
        <v>11</v>
      </c>
      <c r="R67" s="63">
        <v>2310</v>
      </c>
      <c r="T67" s="63">
        <v>37</v>
      </c>
      <c r="U67" s="63">
        <v>6105</v>
      </c>
      <c r="V67" s="63">
        <v>8</v>
      </c>
      <c r="W67" s="63">
        <v>1320</v>
      </c>
      <c r="Y67" s="7">
        <v>42</v>
      </c>
      <c r="Z67" s="7">
        <v>8190</v>
      </c>
      <c r="AA67" s="7">
        <v>10</v>
      </c>
      <c r="AB67" s="7">
        <v>1950</v>
      </c>
      <c r="AD67" s="7">
        <v>25</v>
      </c>
      <c r="AE67" s="7">
        <v>5250</v>
      </c>
      <c r="AF67" s="7">
        <v>7</v>
      </c>
      <c r="AG67" s="7">
        <v>1470</v>
      </c>
    </row>
    <row r="68" spans="1:33" x14ac:dyDescent="0.25">
      <c r="A68" s="19">
        <f>[1]Final!A59</f>
        <v>3412113</v>
      </c>
      <c r="B68" s="6" t="s">
        <v>89</v>
      </c>
      <c r="E68" s="65">
        <v>46</v>
      </c>
      <c r="F68" s="65">
        <v>7293</v>
      </c>
      <c r="G68" s="65">
        <v>0</v>
      </c>
      <c r="H68" s="65">
        <v>0</v>
      </c>
      <c r="J68" s="63">
        <v>47</v>
      </c>
      <c r="K68" s="63">
        <v>8814</v>
      </c>
      <c r="L68" s="63">
        <v>0</v>
      </c>
      <c r="M68" s="63">
        <v>0</v>
      </c>
      <c r="N68" s="60"/>
      <c r="O68" s="63">
        <v>37</v>
      </c>
      <c r="P68" s="63">
        <v>7392</v>
      </c>
      <c r="Q68" s="63">
        <v>0</v>
      </c>
      <c r="R68" s="63">
        <v>0</v>
      </c>
      <c r="T68" s="63">
        <v>25</v>
      </c>
      <c r="U68" s="63">
        <v>4125</v>
      </c>
      <c r="V68" s="63">
        <v>0</v>
      </c>
      <c r="W68" s="63">
        <v>0</v>
      </c>
      <c r="Y68" s="7">
        <v>46</v>
      </c>
      <c r="Z68" s="7">
        <v>8619</v>
      </c>
      <c r="AA68" s="7">
        <v>0</v>
      </c>
      <c r="AB68" s="7">
        <v>0</v>
      </c>
      <c r="AD68" s="7">
        <v>24</v>
      </c>
      <c r="AE68" s="7">
        <v>5040</v>
      </c>
      <c r="AF68" s="7">
        <v>0</v>
      </c>
      <c r="AG68" s="7">
        <v>0</v>
      </c>
    </row>
    <row r="69" spans="1:33" x14ac:dyDescent="0.25">
      <c r="A69" s="19">
        <f>[1]Final!A60</f>
        <v>3413960</v>
      </c>
      <c r="B69" s="6" t="s">
        <v>149</v>
      </c>
      <c r="E69" s="65">
        <v>18</v>
      </c>
      <c r="F69" s="65">
        <v>594</v>
      </c>
      <c r="G69" s="65">
        <v>0</v>
      </c>
      <c r="H69" s="65">
        <v>0</v>
      </c>
      <c r="J69" s="63">
        <v>24</v>
      </c>
      <c r="K69" s="63">
        <v>4680</v>
      </c>
      <c r="L69" s="63">
        <v>0</v>
      </c>
      <c r="M69" s="63">
        <v>0</v>
      </c>
      <c r="N69" s="60"/>
      <c r="O69" s="65">
        <v>14</v>
      </c>
      <c r="P69" s="65">
        <v>588</v>
      </c>
      <c r="Q69" s="65">
        <v>0</v>
      </c>
      <c r="R69" s="65">
        <v>0</v>
      </c>
      <c r="T69" s="63">
        <v>19</v>
      </c>
      <c r="U69" s="63">
        <v>3135</v>
      </c>
      <c r="V69" s="63">
        <v>0</v>
      </c>
      <c r="W69" s="63">
        <v>0</v>
      </c>
      <c r="Y69" s="7">
        <v>18</v>
      </c>
      <c r="Z69" s="7">
        <v>702</v>
      </c>
      <c r="AA69" s="7">
        <v>0</v>
      </c>
      <c r="AB69" s="7">
        <v>0</v>
      </c>
      <c r="AD69" s="63">
        <v>14</v>
      </c>
      <c r="AE69" s="63">
        <v>2940</v>
      </c>
      <c r="AF69" s="63">
        <v>0</v>
      </c>
      <c r="AG69" s="63">
        <v>0</v>
      </c>
    </row>
    <row r="70" spans="1:33" x14ac:dyDescent="0.25">
      <c r="A70" s="19">
        <f>[1]Final!A61</f>
        <v>3413511</v>
      </c>
      <c r="B70" s="6" t="s">
        <v>90</v>
      </c>
      <c r="E70" s="65">
        <v>21</v>
      </c>
      <c r="F70" s="65">
        <v>3465</v>
      </c>
      <c r="G70" s="65">
        <v>5</v>
      </c>
      <c r="H70" s="65">
        <v>825</v>
      </c>
      <c r="J70" s="63">
        <v>27</v>
      </c>
      <c r="K70" s="63">
        <v>5265</v>
      </c>
      <c r="L70" s="63">
        <v>7</v>
      </c>
      <c r="M70" s="63">
        <v>1365</v>
      </c>
      <c r="N70" s="60"/>
      <c r="O70" s="65">
        <v>16</v>
      </c>
      <c r="P70" s="65">
        <v>3360</v>
      </c>
      <c r="Q70" s="65">
        <v>5</v>
      </c>
      <c r="R70" s="65">
        <v>1050</v>
      </c>
      <c r="T70" s="63">
        <v>21</v>
      </c>
      <c r="U70" s="63">
        <v>3465</v>
      </c>
      <c r="V70" s="63">
        <v>6</v>
      </c>
      <c r="W70" s="63">
        <v>990</v>
      </c>
      <c r="Y70" s="7">
        <v>21</v>
      </c>
      <c r="Z70" s="7">
        <v>4095</v>
      </c>
      <c r="AA70" s="7">
        <v>5</v>
      </c>
      <c r="AB70" s="7">
        <v>975</v>
      </c>
      <c r="AD70" s="63">
        <v>18</v>
      </c>
      <c r="AE70" s="63">
        <v>3780</v>
      </c>
      <c r="AF70" s="63">
        <v>5</v>
      </c>
      <c r="AG70" s="63">
        <v>1050</v>
      </c>
    </row>
    <row r="71" spans="1:33" x14ac:dyDescent="0.25">
      <c r="A71" s="19">
        <f>[1]Final!A62</f>
        <v>3413523</v>
      </c>
      <c r="B71" s="6" t="s">
        <v>64</v>
      </c>
      <c r="E71" s="65">
        <v>40</v>
      </c>
      <c r="F71" s="65">
        <v>6600</v>
      </c>
      <c r="G71" s="65">
        <v>15</v>
      </c>
      <c r="H71" s="65">
        <v>2475</v>
      </c>
      <c r="J71" s="63">
        <v>47</v>
      </c>
      <c r="K71" s="63">
        <v>9165</v>
      </c>
      <c r="L71" s="63">
        <v>22</v>
      </c>
      <c r="M71" s="63">
        <v>4290</v>
      </c>
      <c r="N71" s="60"/>
      <c r="O71" s="63">
        <v>33</v>
      </c>
      <c r="P71" s="63">
        <v>6930</v>
      </c>
      <c r="Q71" s="63">
        <v>15</v>
      </c>
      <c r="R71" s="63">
        <v>3150</v>
      </c>
      <c r="T71" s="63">
        <v>31</v>
      </c>
      <c r="U71" s="63">
        <v>5115</v>
      </c>
      <c r="V71" s="63">
        <v>12</v>
      </c>
      <c r="W71" s="63">
        <v>1980</v>
      </c>
      <c r="Y71" s="7">
        <v>40</v>
      </c>
      <c r="Z71" s="7">
        <v>7800</v>
      </c>
      <c r="AA71" s="7">
        <v>15</v>
      </c>
      <c r="AB71" s="7">
        <v>2925</v>
      </c>
      <c r="AD71" s="7">
        <v>24</v>
      </c>
      <c r="AE71" s="7">
        <v>5040</v>
      </c>
      <c r="AF71" s="7">
        <v>9</v>
      </c>
      <c r="AG71" s="7">
        <v>1890</v>
      </c>
    </row>
    <row r="72" spans="1:33" x14ac:dyDescent="0.25">
      <c r="A72" s="19">
        <f>[1]Final!A63</f>
        <v>3412239</v>
      </c>
      <c r="B72" s="6" t="s">
        <v>65</v>
      </c>
      <c r="E72" s="65">
        <v>23</v>
      </c>
      <c r="F72" s="65">
        <v>3795</v>
      </c>
      <c r="G72" s="65">
        <v>0</v>
      </c>
      <c r="H72" s="65">
        <v>0</v>
      </c>
      <c r="J72" s="63">
        <v>32</v>
      </c>
      <c r="K72" s="63">
        <v>6240</v>
      </c>
      <c r="L72" s="63">
        <v>0</v>
      </c>
      <c r="M72" s="63">
        <v>0</v>
      </c>
      <c r="N72" s="60"/>
      <c r="O72" s="63">
        <v>18</v>
      </c>
      <c r="P72" s="63">
        <v>3780</v>
      </c>
      <c r="Q72" s="63">
        <v>0</v>
      </c>
      <c r="R72" s="63">
        <v>0</v>
      </c>
      <c r="T72" s="63">
        <v>21</v>
      </c>
      <c r="U72" s="63">
        <v>3465</v>
      </c>
      <c r="V72" s="63">
        <v>0</v>
      </c>
      <c r="W72" s="63">
        <v>0</v>
      </c>
      <c r="Y72" s="7">
        <v>23</v>
      </c>
      <c r="Z72" s="7">
        <v>4485</v>
      </c>
      <c r="AA72" s="7">
        <v>0</v>
      </c>
      <c r="AB72" s="7">
        <v>0</v>
      </c>
      <c r="AD72" s="7">
        <v>17</v>
      </c>
      <c r="AE72" s="7">
        <v>3570</v>
      </c>
      <c r="AF72" s="7">
        <v>0</v>
      </c>
      <c r="AG72" s="7">
        <v>0</v>
      </c>
    </row>
    <row r="73" spans="1:33" x14ac:dyDescent="0.25">
      <c r="A73" s="19">
        <f>[1]Final!A64</f>
        <v>3413026</v>
      </c>
      <c r="B73" s="6" t="s">
        <v>150</v>
      </c>
      <c r="E73" s="65">
        <v>23</v>
      </c>
      <c r="F73" s="65">
        <v>3795</v>
      </c>
      <c r="G73" s="65">
        <v>1</v>
      </c>
      <c r="H73" s="65">
        <v>165</v>
      </c>
      <c r="J73" s="65">
        <v>23</v>
      </c>
      <c r="K73" s="65">
        <v>4485</v>
      </c>
      <c r="L73" s="65">
        <v>0</v>
      </c>
      <c r="M73" s="65">
        <v>0</v>
      </c>
      <c r="N73" s="60"/>
      <c r="O73" s="63">
        <v>18</v>
      </c>
      <c r="P73" s="63">
        <v>3780</v>
      </c>
      <c r="Q73" s="63">
        <v>0</v>
      </c>
      <c r="R73" s="63">
        <v>0</v>
      </c>
      <c r="T73" s="63">
        <v>20</v>
      </c>
      <c r="U73" s="63">
        <v>3300</v>
      </c>
      <c r="V73" s="63">
        <v>1</v>
      </c>
      <c r="W73" s="63">
        <v>165</v>
      </c>
      <c r="Y73" s="63">
        <v>23</v>
      </c>
      <c r="Z73" s="63">
        <v>4485</v>
      </c>
      <c r="AA73" s="63">
        <v>1</v>
      </c>
      <c r="AB73" s="63">
        <v>195</v>
      </c>
      <c r="AD73" s="7">
        <v>13</v>
      </c>
      <c r="AE73" s="7">
        <v>2730</v>
      </c>
      <c r="AF73" s="7">
        <v>1</v>
      </c>
      <c r="AG73" s="7">
        <v>210</v>
      </c>
    </row>
    <row r="74" spans="1:33" x14ac:dyDescent="0.25">
      <c r="A74" s="19">
        <f>[1]Final!A65</f>
        <v>3413961</v>
      </c>
      <c r="B74" s="6" t="s">
        <v>91</v>
      </c>
      <c r="E74" s="65">
        <v>40</v>
      </c>
      <c r="F74" s="65">
        <v>6468</v>
      </c>
      <c r="G74" s="65">
        <v>11</v>
      </c>
      <c r="H74" s="65">
        <v>1452</v>
      </c>
      <c r="J74" s="63">
        <v>52</v>
      </c>
      <c r="K74" s="63">
        <v>9867</v>
      </c>
      <c r="L74" s="63">
        <v>11</v>
      </c>
      <c r="M74" s="63">
        <v>2145</v>
      </c>
      <c r="N74" s="60"/>
      <c r="O74" s="63">
        <v>31</v>
      </c>
      <c r="P74" s="63">
        <v>6300</v>
      </c>
      <c r="Q74" s="63">
        <v>7</v>
      </c>
      <c r="R74" s="63">
        <v>1218</v>
      </c>
      <c r="T74" s="63">
        <v>37</v>
      </c>
      <c r="U74" s="63">
        <v>6039</v>
      </c>
      <c r="V74" s="63">
        <v>2</v>
      </c>
      <c r="W74" s="63">
        <v>165</v>
      </c>
      <c r="Y74" s="7">
        <v>40</v>
      </c>
      <c r="Z74" s="7">
        <v>7644</v>
      </c>
      <c r="AA74" s="7">
        <v>11</v>
      </c>
      <c r="AB74" s="7">
        <v>1716</v>
      </c>
      <c r="AD74" s="7">
        <v>27</v>
      </c>
      <c r="AE74" s="7">
        <v>5670</v>
      </c>
      <c r="AF74" s="7">
        <v>3</v>
      </c>
      <c r="AG74" s="7">
        <v>294</v>
      </c>
    </row>
    <row r="75" spans="1:33" x14ac:dyDescent="0.25">
      <c r="A75" s="19">
        <f>[1]Final!A66</f>
        <v>3412123</v>
      </c>
      <c r="B75" s="6" t="s">
        <v>66</v>
      </c>
      <c r="E75" s="65">
        <v>37</v>
      </c>
      <c r="F75" s="65">
        <v>6105</v>
      </c>
      <c r="G75" s="65">
        <v>6</v>
      </c>
      <c r="H75" s="65">
        <v>990</v>
      </c>
      <c r="J75" s="65">
        <v>37</v>
      </c>
      <c r="K75" s="65">
        <v>7215</v>
      </c>
      <c r="L75" s="65">
        <v>5</v>
      </c>
      <c r="M75" s="65">
        <v>975</v>
      </c>
      <c r="N75" s="60"/>
      <c r="O75" s="63">
        <v>31</v>
      </c>
      <c r="P75" s="63">
        <v>6510</v>
      </c>
      <c r="Q75" s="63">
        <v>4</v>
      </c>
      <c r="R75" s="63">
        <v>840</v>
      </c>
      <c r="T75" s="63">
        <v>27</v>
      </c>
      <c r="U75" s="63">
        <v>4455</v>
      </c>
      <c r="V75" s="63">
        <v>5</v>
      </c>
      <c r="W75" s="63">
        <v>825</v>
      </c>
      <c r="Y75" s="63">
        <v>37</v>
      </c>
      <c r="Z75" s="63">
        <v>7215</v>
      </c>
      <c r="AA75" s="63">
        <v>6</v>
      </c>
      <c r="AB75" s="63">
        <v>1170</v>
      </c>
      <c r="AD75" s="7">
        <v>20</v>
      </c>
      <c r="AE75" s="7">
        <v>4200</v>
      </c>
      <c r="AF75" s="7">
        <v>1</v>
      </c>
      <c r="AG75" s="7">
        <v>210</v>
      </c>
    </row>
    <row r="76" spans="1:33" x14ac:dyDescent="0.25">
      <c r="A76" s="19">
        <f>[1]Final!A67</f>
        <v>3412130</v>
      </c>
      <c r="B76" s="6" t="s">
        <v>92</v>
      </c>
      <c r="E76" s="65">
        <v>34</v>
      </c>
      <c r="F76" s="65">
        <v>5610</v>
      </c>
      <c r="G76" s="65">
        <v>16</v>
      </c>
      <c r="H76" s="65">
        <v>2640</v>
      </c>
      <c r="J76" s="65">
        <v>33</v>
      </c>
      <c r="K76" s="65">
        <v>6435</v>
      </c>
      <c r="L76" s="65">
        <v>11</v>
      </c>
      <c r="M76" s="65">
        <v>2145</v>
      </c>
      <c r="N76" s="60"/>
      <c r="O76" s="63">
        <v>28</v>
      </c>
      <c r="P76" s="63">
        <v>5880</v>
      </c>
      <c r="Q76" s="63">
        <v>9</v>
      </c>
      <c r="R76" s="63">
        <v>1890</v>
      </c>
      <c r="T76" s="63">
        <v>29</v>
      </c>
      <c r="U76" s="63">
        <v>4785</v>
      </c>
      <c r="V76" s="63">
        <v>8</v>
      </c>
      <c r="W76" s="63">
        <v>1320</v>
      </c>
      <c r="Y76" s="63">
        <v>34</v>
      </c>
      <c r="Z76" s="63">
        <v>6630</v>
      </c>
      <c r="AA76" s="63">
        <v>16</v>
      </c>
      <c r="AB76" s="63">
        <v>3120</v>
      </c>
      <c r="AD76" s="7">
        <v>26</v>
      </c>
      <c r="AE76" s="7">
        <v>5460</v>
      </c>
      <c r="AF76" s="7">
        <v>8</v>
      </c>
      <c r="AG76" s="7">
        <v>1680</v>
      </c>
    </row>
    <row r="77" spans="1:33" x14ac:dyDescent="0.25">
      <c r="A77" s="19">
        <f>[1]Final!A68</f>
        <v>3412034</v>
      </c>
      <c r="B77" s="6" t="s">
        <v>67</v>
      </c>
      <c r="E77" s="65">
        <v>63</v>
      </c>
      <c r="F77" s="65">
        <v>10395</v>
      </c>
      <c r="G77" s="65">
        <v>28</v>
      </c>
      <c r="H77" s="65">
        <v>4620</v>
      </c>
      <c r="J77" s="63">
        <v>97</v>
      </c>
      <c r="K77" s="63">
        <v>18915</v>
      </c>
      <c r="L77" s="63">
        <v>26</v>
      </c>
      <c r="M77" s="63">
        <v>5070</v>
      </c>
      <c r="N77" s="60"/>
      <c r="O77" s="65">
        <v>40</v>
      </c>
      <c r="P77" s="65">
        <v>8400</v>
      </c>
      <c r="Q77" s="65">
        <v>16</v>
      </c>
      <c r="R77" s="65">
        <v>3360</v>
      </c>
      <c r="T77" s="63">
        <v>49</v>
      </c>
      <c r="U77" s="63">
        <v>8085</v>
      </c>
      <c r="V77" s="63">
        <v>27</v>
      </c>
      <c r="W77" s="63">
        <v>4455</v>
      </c>
      <c r="Y77" s="7">
        <v>63</v>
      </c>
      <c r="Z77" s="7">
        <v>12285</v>
      </c>
      <c r="AA77" s="7">
        <v>28</v>
      </c>
      <c r="AB77" s="7">
        <v>5460</v>
      </c>
      <c r="AD77" s="63">
        <v>47</v>
      </c>
      <c r="AE77" s="63">
        <v>9870</v>
      </c>
      <c r="AF77" s="63">
        <v>25</v>
      </c>
      <c r="AG77" s="63">
        <v>5250</v>
      </c>
    </row>
    <row r="78" spans="1:33" x14ac:dyDescent="0.25">
      <c r="A78" s="19">
        <f>[1]Final!A69</f>
        <v>3413966</v>
      </c>
      <c r="B78" s="6" t="s">
        <v>151</v>
      </c>
      <c r="E78" s="65">
        <v>39</v>
      </c>
      <c r="F78" s="65">
        <v>6435</v>
      </c>
      <c r="G78" s="65">
        <v>0</v>
      </c>
      <c r="H78" s="65">
        <v>0</v>
      </c>
      <c r="J78" s="63">
        <v>53</v>
      </c>
      <c r="K78" s="63">
        <v>10335</v>
      </c>
      <c r="L78" s="63">
        <v>0</v>
      </c>
      <c r="M78" s="63">
        <v>0</v>
      </c>
      <c r="N78" s="60"/>
      <c r="O78" s="65">
        <v>28</v>
      </c>
      <c r="P78" s="65">
        <v>5880</v>
      </c>
      <c r="Q78" s="65">
        <v>0</v>
      </c>
      <c r="R78" s="65">
        <v>0</v>
      </c>
      <c r="T78" s="63">
        <v>42</v>
      </c>
      <c r="U78" s="63">
        <v>6930</v>
      </c>
      <c r="V78" s="63">
        <v>0</v>
      </c>
      <c r="W78" s="63">
        <v>0</v>
      </c>
      <c r="Y78" s="7">
        <v>39</v>
      </c>
      <c r="Z78" s="7">
        <v>7605</v>
      </c>
      <c r="AA78" s="7">
        <v>0</v>
      </c>
      <c r="AB78" s="7">
        <v>0</v>
      </c>
      <c r="AD78" s="63">
        <v>31</v>
      </c>
      <c r="AE78" s="63">
        <v>6510</v>
      </c>
      <c r="AF78" s="63">
        <v>0</v>
      </c>
      <c r="AG78" s="63">
        <v>0</v>
      </c>
    </row>
    <row r="79" spans="1:33" x14ac:dyDescent="0.25">
      <c r="A79" s="19">
        <f>[1]Final!A70</f>
        <v>3412011</v>
      </c>
      <c r="B79" s="6" t="s">
        <v>93</v>
      </c>
      <c r="E79" s="65">
        <v>43</v>
      </c>
      <c r="F79" s="65">
        <v>6798</v>
      </c>
      <c r="G79" s="65">
        <v>19</v>
      </c>
      <c r="H79" s="65">
        <v>1903</v>
      </c>
      <c r="J79" s="65">
        <v>36</v>
      </c>
      <c r="K79" s="65">
        <v>6825</v>
      </c>
      <c r="L79" s="65">
        <v>0</v>
      </c>
      <c r="M79" s="65">
        <v>0</v>
      </c>
      <c r="N79" s="60"/>
      <c r="O79" s="65">
        <v>32</v>
      </c>
      <c r="P79" s="65">
        <v>6594</v>
      </c>
      <c r="Q79" s="65">
        <v>15</v>
      </c>
      <c r="R79" s="65">
        <v>1596</v>
      </c>
      <c r="T79" s="63">
        <v>38</v>
      </c>
      <c r="U79" s="63">
        <v>6138</v>
      </c>
      <c r="V79" s="63">
        <v>14</v>
      </c>
      <c r="W79" s="63">
        <v>1716</v>
      </c>
      <c r="Y79" s="63">
        <v>43</v>
      </c>
      <c r="Z79" s="63">
        <v>8034</v>
      </c>
      <c r="AA79" s="63">
        <v>19</v>
      </c>
      <c r="AB79" s="63">
        <v>2249</v>
      </c>
      <c r="AD79" s="63">
        <v>31</v>
      </c>
      <c r="AE79" s="63">
        <v>6384</v>
      </c>
      <c r="AF79" s="63">
        <v>15</v>
      </c>
      <c r="AG79" s="63">
        <v>2142</v>
      </c>
    </row>
    <row r="80" spans="1:33" x14ac:dyDescent="0.25">
      <c r="A80" s="19">
        <f>[1]Final!A71</f>
        <v>3413528</v>
      </c>
      <c r="B80" s="6" t="s">
        <v>68</v>
      </c>
      <c r="E80" s="65">
        <v>21</v>
      </c>
      <c r="F80" s="65">
        <v>3465</v>
      </c>
      <c r="G80" s="65">
        <v>2</v>
      </c>
      <c r="H80" s="65">
        <v>330</v>
      </c>
      <c r="J80" s="63">
        <v>28</v>
      </c>
      <c r="K80" s="63">
        <v>5460</v>
      </c>
      <c r="L80" s="63">
        <v>0</v>
      </c>
      <c r="M80" s="63">
        <v>1365</v>
      </c>
      <c r="N80" s="60"/>
      <c r="O80" s="63">
        <v>15</v>
      </c>
      <c r="P80" s="63">
        <v>3150</v>
      </c>
      <c r="Q80" s="63">
        <v>1</v>
      </c>
      <c r="R80" s="63">
        <v>210</v>
      </c>
      <c r="T80" s="63">
        <v>19</v>
      </c>
      <c r="U80" s="63">
        <v>3135</v>
      </c>
      <c r="V80" s="63">
        <v>2</v>
      </c>
      <c r="W80" s="63">
        <v>330</v>
      </c>
      <c r="Y80" s="7">
        <v>21</v>
      </c>
      <c r="Z80" s="7">
        <v>4095</v>
      </c>
      <c r="AA80" s="7">
        <v>2</v>
      </c>
      <c r="AB80" s="7">
        <v>390</v>
      </c>
      <c r="AD80" s="7">
        <v>15</v>
      </c>
      <c r="AE80" s="7">
        <v>3150</v>
      </c>
      <c r="AF80" s="7">
        <v>0</v>
      </c>
      <c r="AG80" s="7">
        <v>0</v>
      </c>
    </row>
    <row r="81" spans="1:33" x14ac:dyDescent="0.25">
      <c r="A81" s="19">
        <f>[1]Final!A72</f>
        <v>3412227</v>
      </c>
      <c r="B81" s="6" t="s">
        <v>69</v>
      </c>
      <c r="E81" s="65">
        <v>51</v>
      </c>
      <c r="F81" s="65">
        <v>8415</v>
      </c>
      <c r="G81" s="65">
        <v>0</v>
      </c>
      <c r="H81" s="65">
        <v>0</v>
      </c>
      <c r="J81" s="65">
        <v>40</v>
      </c>
      <c r="K81" s="65">
        <v>7800</v>
      </c>
      <c r="L81" s="65">
        <v>7</v>
      </c>
      <c r="M81" s="65">
        <v>0</v>
      </c>
      <c r="N81" s="60"/>
      <c r="O81" s="65">
        <v>37</v>
      </c>
      <c r="P81" s="65">
        <v>7770</v>
      </c>
      <c r="Q81" s="65">
        <v>0</v>
      </c>
      <c r="R81" s="65">
        <v>0</v>
      </c>
      <c r="T81" s="63">
        <v>49</v>
      </c>
      <c r="U81" s="63">
        <v>8085</v>
      </c>
      <c r="V81" s="63">
        <v>0</v>
      </c>
      <c r="W81" s="63">
        <v>0</v>
      </c>
      <c r="Y81" s="63">
        <v>51</v>
      </c>
      <c r="Z81" s="63">
        <v>9945</v>
      </c>
      <c r="AA81" s="63">
        <v>0</v>
      </c>
      <c r="AB81" s="63">
        <v>0</v>
      </c>
      <c r="AD81" s="63">
        <v>40</v>
      </c>
      <c r="AE81" s="63">
        <v>8400</v>
      </c>
      <c r="AF81" s="63">
        <v>0</v>
      </c>
      <c r="AG81" s="63">
        <v>0</v>
      </c>
    </row>
    <row r="82" spans="1:33" x14ac:dyDescent="0.25">
      <c r="A82" s="19">
        <f>[1]Final!A73</f>
        <v>3412065</v>
      </c>
      <c r="B82" s="6" t="s">
        <v>152</v>
      </c>
      <c r="E82" s="65">
        <v>25</v>
      </c>
      <c r="F82" s="65">
        <v>4125</v>
      </c>
      <c r="G82" s="65">
        <v>0</v>
      </c>
      <c r="H82" s="65">
        <v>0</v>
      </c>
      <c r="J82" s="65">
        <v>24</v>
      </c>
      <c r="K82" s="65">
        <v>4680</v>
      </c>
      <c r="L82" s="65">
        <v>0</v>
      </c>
      <c r="M82" s="65">
        <v>0</v>
      </c>
      <c r="N82" s="60"/>
      <c r="O82" s="63">
        <v>22</v>
      </c>
      <c r="P82" s="63">
        <v>4620</v>
      </c>
      <c r="Q82" s="63">
        <v>0</v>
      </c>
      <c r="R82" s="63">
        <v>0</v>
      </c>
      <c r="T82" s="63">
        <v>12</v>
      </c>
      <c r="U82" s="63">
        <v>1980</v>
      </c>
      <c r="V82" s="63">
        <v>0</v>
      </c>
      <c r="W82" s="63">
        <v>0</v>
      </c>
      <c r="Y82" s="63">
        <v>25</v>
      </c>
      <c r="Z82" s="63">
        <v>4875</v>
      </c>
      <c r="AA82" s="63">
        <v>0</v>
      </c>
      <c r="AB82" s="63">
        <v>0</v>
      </c>
      <c r="AD82" s="7">
        <v>9</v>
      </c>
      <c r="AE82" s="7">
        <v>1890</v>
      </c>
      <c r="AF82" s="7">
        <v>0</v>
      </c>
      <c r="AG82" s="7">
        <v>0</v>
      </c>
    </row>
    <row r="83" spans="1:33" x14ac:dyDescent="0.25">
      <c r="A83" s="19">
        <f>[1]Final!A74</f>
        <v>3413601</v>
      </c>
      <c r="B83" s="6" t="s">
        <v>153</v>
      </c>
      <c r="E83" s="65">
        <v>22</v>
      </c>
      <c r="F83" s="65">
        <v>3630</v>
      </c>
      <c r="G83" s="65">
        <v>0</v>
      </c>
      <c r="H83" s="65">
        <v>0</v>
      </c>
      <c r="J83" s="63">
        <v>37</v>
      </c>
      <c r="K83" s="63">
        <v>7215</v>
      </c>
      <c r="L83" s="63">
        <v>0</v>
      </c>
      <c r="M83" s="63">
        <v>0</v>
      </c>
      <c r="N83" s="60"/>
      <c r="O83" s="65">
        <v>18</v>
      </c>
      <c r="P83" s="65">
        <v>3780</v>
      </c>
      <c r="Q83" s="65">
        <v>0</v>
      </c>
      <c r="R83" s="65">
        <v>0</v>
      </c>
      <c r="T83" s="63">
        <v>30</v>
      </c>
      <c r="U83" s="63">
        <v>4950</v>
      </c>
      <c r="V83" s="63">
        <v>0</v>
      </c>
      <c r="W83" s="63">
        <v>0</v>
      </c>
      <c r="Y83" s="7">
        <v>22</v>
      </c>
      <c r="Z83" s="7">
        <v>4290</v>
      </c>
      <c r="AA83" s="7">
        <v>0</v>
      </c>
      <c r="AB83" s="7">
        <v>0</v>
      </c>
      <c r="AD83" s="63">
        <v>21</v>
      </c>
      <c r="AE83" s="63">
        <v>4410</v>
      </c>
      <c r="AF83" s="63">
        <v>0</v>
      </c>
      <c r="AG83" s="63">
        <v>0</v>
      </c>
    </row>
    <row r="84" spans="1:33" x14ac:dyDescent="0.25">
      <c r="A84" s="19">
        <f>[1]Final!A75</f>
        <v>3413543</v>
      </c>
      <c r="B84" s="6" t="s">
        <v>94</v>
      </c>
      <c r="E84" s="65">
        <v>30</v>
      </c>
      <c r="F84" s="65">
        <v>4950</v>
      </c>
      <c r="G84" s="65">
        <v>20</v>
      </c>
      <c r="H84" s="65">
        <v>3300</v>
      </c>
      <c r="J84" s="65">
        <v>27</v>
      </c>
      <c r="K84" s="65">
        <v>5265</v>
      </c>
      <c r="L84" s="65">
        <v>0</v>
      </c>
      <c r="M84" s="65">
        <v>3510</v>
      </c>
      <c r="N84" s="60"/>
      <c r="O84" s="65">
        <v>30</v>
      </c>
      <c r="P84" s="65">
        <v>6300</v>
      </c>
      <c r="Q84" s="65">
        <v>19</v>
      </c>
      <c r="R84" s="65">
        <v>3990</v>
      </c>
      <c r="T84" s="63">
        <v>30</v>
      </c>
      <c r="U84" s="63">
        <v>4950</v>
      </c>
      <c r="V84" s="63">
        <v>23</v>
      </c>
      <c r="W84" s="63">
        <v>3795</v>
      </c>
      <c r="Y84" s="63">
        <v>30</v>
      </c>
      <c r="Z84" s="63">
        <v>5850</v>
      </c>
      <c r="AA84" s="63">
        <v>20</v>
      </c>
      <c r="AB84" s="63">
        <v>3900</v>
      </c>
      <c r="AD84" s="63">
        <v>30</v>
      </c>
      <c r="AE84" s="63">
        <v>6300</v>
      </c>
      <c r="AF84" s="63">
        <v>23</v>
      </c>
      <c r="AG84" s="63">
        <v>4830</v>
      </c>
    </row>
    <row r="85" spans="1:33" x14ac:dyDescent="0.25">
      <c r="A85" s="19">
        <f>[1]Final!A76</f>
        <v>3413550</v>
      </c>
      <c r="B85" s="6" t="s">
        <v>154</v>
      </c>
      <c r="E85" s="65">
        <v>12</v>
      </c>
      <c r="F85" s="65">
        <v>1980</v>
      </c>
      <c r="G85" s="65">
        <v>0</v>
      </c>
      <c r="H85" s="65">
        <v>0</v>
      </c>
      <c r="J85" s="63">
        <v>20</v>
      </c>
      <c r="K85" s="63">
        <v>3900</v>
      </c>
      <c r="L85" s="63">
        <v>18</v>
      </c>
      <c r="M85" s="63">
        <v>0</v>
      </c>
      <c r="N85" s="60"/>
      <c r="O85" s="65">
        <v>10</v>
      </c>
      <c r="P85" s="65">
        <v>2100</v>
      </c>
      <c r="Q85" s="65">
        <v>0</v>
      </c>
      <c r="R85" s="65">
        <v>0</v>
      </c>
      <c r="T85" s="63">
        <v>13</v>
      </c>
      <c r="U85" s="63">
        <v>2145</v>
      </c>
      <c r="V85" s="63">
        <v>0</v>
      </c>
      <c r="W85" s="63">
        <v>0</v>
      </c>
      <c r="Y85" s="7">
        <v>12</v>
      </c>
      <c r="Z85" s="7">
        <v>2340</v>
      </c>
      <c r="AA85" s="7">
        <v>0</v>
      </c>
      <c r="AB85" s="7">
        <v>0</v>
      </c>
      <c r="AD85" s="63">
        <v>11</v>
      </c>
      <c r="AE85" s="63">
        <v>2310</v>
      </c>
      <c r="AF85" s="63">
        <v>0</v>
      </c>
      <c r="AG85" s="63">
        <v>0</v>
      </c>
    </row>
    <row r="86" spans="1:33" x14ac:dyDescent="0.25">
      <c r="A86" s="19">
        <f>[1]Final!A77</f>
        <v>3413001</v>
      </c>
      <c r="B86" s="6" t="s">
        <v>155</v>
      </c>
      <c r="E86" s="65">
        <v>26</v>
      </c>
      <c r="F86" s="65">
        <v>4290</v>
      </c>
      <c r="G86" s="65">
        <v>0</v>
      </c>
      <c r="H86" s="65">
        <v>0</v>
      </c>
      <c r="J86" s="63">
        <v>40</v>
      </c>
      <c r="K86" s="63">
        <v>7800</v>
      </c>
      <c r="L86" s="63">
        <v>0</v>
      </c>
      <c r="M86" s="63">
        <v>0</v>
      </c>
      <c r="N86" s="60"/>
      <c r="O86" s="65">
        <v>21</v>
      </c>
      <c r="P86" s="65">
        <v>4410</v>
      </c>
      <c r="Q86" s="65">
        <v>0</v>
      </c>
      <c r="R86" s="65">
        <v>0</v>
      </c>
      <c r="T86" s="63">
        <v>30</v>
      </c>
      <c r="U86" s="63">
        <v>4950</v>
      </c>
      <c r="V86" s="63">
        <v>0</v>
      </c>
      <c r="W86" s="63">
        <v>0</v>
      </c>
      <c r="Y86" s="7">
        <v>26</v>
      </c>
      <c r="Z86" s="7">
        <v>5070</v>
      </c>
      <c r="AA86" s="7">
        <v>0</v>
      </c>
      <c r="AB86" s="7">
        <v>0</v>
      </c>
      <c r="AD86" s="63">
        <v>25</v>
      </c>
      <c r="AE86" s="63">
        <v>5250</v>
      </c>
      <c r="AF86" s="63">
        <v>0</v>
      </c>
      <c r="AG86" s="63">
        <v>0</v>
      </c>
    </row>
    <row r="87" spans="1:33" x14ac:dyDescent="0.25">
      <c r="A87" s="19">
        <f>[1]Final!A78</f>
        <v>3413527</v>
      </c>
      <c r="B87" s="6" t="s">
        <v>156</v>
      </c>
      <c r="E87" s="65">
        <v>17</v>
      </c>
      <c r="F87" s="65">
        <v>2805</v>
      </c>
      <c r="G87" s="65">
        <v>6</v>
      </c>
      <c r="H87" s="65">
        <v>990</v>
      </c>
      <c r="J87" s="63">
        <v>26</v>
      </c>
      <c r="K87" s="63">
        <v>5070</v>
      </c>
      <c r="L87" s="63">
        <v>0</v>
      </c>
      <c r="M87" s="63">
        <v>1170</v>
      </c>
      <c r="N87" s="60"/>
      <c r="O87" s="63">
        <v>18</v>
      </c>
      <c r="P87" s="63">
        <v>3780</v>
      </c>
      <c r="Q87" s="63">
        <v>5</v>
      </c>
      <c r="R87" s="63">
        <v>1050</v>
      </c>
      <c r="T87" s="63">
        <v>11</v>
      </c>
      <c r="U87" s="63">
        <v>1815</v>
      </c>
      <c r="V87" s="63">
        <v>2</v>
      </c>
      <c r="W87" s="63">
        <v>330</v>
      </c>
      <c r="Y87" s="7">
        <v>17</v>
      </c>
      <c r="Z87" s="7">
        <v>3315</v>
      </c>
      <c r="AA87" s="7">
        <v>6</v>
      </c>
      <c r="AB87" s="7">
        <v>1170</v>
      </c>
      <c r="AD87" s="7">
        <v>7</v>
      </c>
      <c r="AE87" s="7">
        <v>1470</v>
      </c>
      <c r="AF87" s="7">
        <v>2</v>
      </c>
      <c r="AG87" s="7">
        <v>420</v>
      </c>
    </row>
    <row r="88" spans="1:33" x14ac:dyDescent="0.25">
      <c r="A88" s="19">
        <f>[1]Final!A79</f>
        <v>3413553</v>
      </c>
      <c r="B88" s="6" t="s">
        <v>70</v>
      </c>
      <c r="E88" s="65">
        <v>83</v>
      </c>
      <c r="F88" s="65">
        <v>13695</v>
      </c>
      <c r="G88" s="65">
        <v>0</v>
      </c>
      <c r="H88" s="65">
        <v>0</v>
      </c>
      <c r="J88" s="63">
        <v>85</v>
      </c>
      <c r="K88" s="63">
        <v>16575</v>
      </c>
      <c r="L88" s="63">
        <v>6</v>
      </c>
      <c r="M88" s="63">
        <v>0</v>
      </c>
      <c r="N88" s="60"/>
      <c r="O88" s="63">
        <v>81</v>
      </c>
      <c r="P88" s="63">
        <v>17010</v>
      </c>
      <c r="Q88" s="63">
        <v>0</v>
      </c>
      <c r="R88" s="63">
        <v>0</v>
      </c>
      <c r="T88" s="63">
        <v>65</v>
      </c>
      <c r="U88" s="63">
        <v>10725</v>
      </c>
      <c r="V88" s="63">
        <v>1</v>
      </c>
      <c r="W88" s="63">
        <v>165</v>
      </c>
      <c r="Y88" s="7">
        <v>83</v>
      </c>
      <c r="Z88" s="7">
        <v>16185</v>
      </c>
      <c r="AA88" s="7">
        <v>0</v>
      </c>
      <c r="AB88" s="7">
        <v>0</v>
      </c>
      <c r="AD88" s="7">
        <v>61</v>
      </c>
      <c r="AE88" s="7">
        <v>12810</v>
      </c>
      <c r="AF88" s="7">
        <v>4</v>
      </c>
      <c r="AG88" s="7">
        <v>840</v>
      </c>
    </row>
    <row r="89" spans="1:33" x14ac:dyDescent="0.25">
      <c r="A89" s="19">
        <f>[1]Final!A80</f>
        <v>3413633</v>
      </c>
      <c r="B89" s="6" t="s">
        <v>71</v>
      </c>
      <c r="E89" s="65">
        <v>18</v>
      </c>
      <c r="F89" s="65">
        <v>2970</v>
      </c>
      <c r="G89" s="65">
        <v>5</v>
      </c>
      <c r="H89" s="65">
        <v>825</v>
      </c>
      <c r="J89" s="63">
        <v>33</v>
      </c>
      <c r="K89" s="63">
        <v>6435</v>
      </c>
      <c r="L89" s="63">
        <v>0</v>
      </c>
      <c r="M89" s="63">
        <v>1950</v>
      </c>
      <c r="N89" s="60"/>
      <c r="O89" s="65">
        <v>11</v>
      </c>
      <c r="P89" s="65">
        <v>2268</v>
      </c>
      <c r="Q89" s="65">
        <v>4</v>
      </c>
      <c r="R89" s="65">
        <v>630</v>
      </c>
      <c r="T89" s="63">
        <v>35</v>
      </c>
      <c r="U89" s="63">
        <v>5775</v>
      </c>
      <c r="V89" s="63">
        <v>14</v>
      </c>
      <c r="W89" s="63">
        <v>2310</v>
      </c>
      <c r="Y89" s="7">
        <v>18</v>
      </c>
      <c r="Z89" s="7">
        <v>3510</v>
      </c>
      <c r="AA89" s="7">
        <v>5</v>
      </c>
      <c r="AB89" s="7">
        <v>975</v>
      </c>
      <c r="AD89" s="63">
        <v>29</v>
      </c>
      <c r="AE89" s="63">
        <v>6090</v>
      </c>
      <c r="AF89" s="63">
        <v>11</v>
      </c>
      <c r="AG89" s="63">
        <v>2310</v>
      </c>
    </row>
    <row r="90" spans="1:33" x14ac:dyDescent="0.25">
      <c r="A90" s="19">
        <f>[1]Final!A81</f>
        <v>3413571</v>
      </c>
      <c r="B90" s="6" t="s">
        <v>72</v>
      </c>
      <c r="E90" s="65">
        <v>29</v>
      </c>
      <c r="F90" s="65">
        <v>4785</v>
      </c>
      <c r="G90" s="65">
        <v>5</v>
      </c>
      <c r="H90" s="65">
        <v>825</v>
      </c>
      <c r="J90" s="63">
        <v>43</v>
      </c>
      <c r="K90" s="63">
        <v>8385</v>
      </c>
      <c r="L90" s="63">
        <v>10</v>
      </c>
      <c r="M90" s="63">
        <v>0</v>
      </c>
      <c r="N90" s="60"/>
      <c r="O90" s="65">
        <v>21</v>
      </c>
      <c r="P90" s="65">
        <v>4410</v>
      </c>
      <c r="Q90" s="65">
        <v>0</v>
      </c>
      <c r="R90" s="65">
        <v>0</v>
      </c>
      <c r="T90" s="63">
        <v>32</v>
      </c>
      <c r="U90" s="63">
        <v>5280</v>
      </c>
      <c r="V90" s="63">
        <v>4</v>
      </c>
      <c r="W90" s="63">
        <v>660</v>
      </c>
      <c r="Y90" s="7">
        <v>29</v>
      </c>
      <c r="Z90" s="7">
        <v>5655</v>
      </c>
      <c r="AA90" s="7">
        <v>5</v>
      </c>
      <c r="AB90" s="7">
        <v>975</v>
      </c>
      <c r="AD90" s="63">
        <v>29</v>
      </c>
      <c r="AE90" s="63">
        <v>6090</v>
      </c>
      <c r="AF90" s="63">
        <v>3</v>
      </c>
      <c r="AG90" s="63">
        <v>630</v>
      </c>
    </row>
    <row r="91" spans="1:33" x14ac:dyDescent="0.25">
      <c r="A91" s="19">
        <f>[1]Final!A82</f>
        <v>3413573</v>
      </c>
      <c r="B91" s="6" t="s">
        <v>73</v>
      </c>
      <c r="E91" s="65">
        <v>26</v>
      </c>
      <c r="F91" s="65">
        <v>4290</v>
      </c>
      <c r="G91" s="65">
        <v>6</v>
      </c>
      <c r="H91" s="65">
        <v>990</v>
      </c>
      <c r="J91" s="63">
        <v>31</v>
      </c>
      <c r="K91" s="63">
        <v>6045</v>
      </c>
      <c r="L91" s="63">
        <v>0</v>
      </c>
      <c r="M91" s="63">
        <v>2145</v>
      </c>
      <c r="N91" s="60"/>
      <c r="O91" s="63">
        <v>20</v>
      </c>
      <c r="P91" s="63">
        <v>4200</v>
      </c>
      <c r="Q91" s="63">
        <v>5</v>
      </c>
      <c r="R91" s="63">
        <v>1050</v>
      </c>
      <c r="T91" s="63">
        <v>10</v>
      </c>
      <c r="U91" s="63">
        <v>1650</v>
      </c>
      <c r="V91" s="63">
        <v>1</v>
      </c>
      <c r="W91" s="63">
        <v>165</v>
      </c>
      <c r="Y91" s="7">
        <v>26</v>
      </c>
      <c r="Z91" s="7">
        <v>5070</v>
      </c>
      <c r="AA91" s="7">
        <v>6</v>
      </c>
      <c r="AB91" s="7">
        <v>1170</v>
      </c>
      <c r="AD91" s="7">
        <v>9</v>
      </c>
      <c r="AE91" s="7">
        <v>1890</v>
      </c>
      <c r="AF91" s="7">
        <v>1</v>
      </c>
      <c r="AG91" s="7">
        <v>210</v>
      </c>
    </row>
    <row r="92" spans="1:33" x14ac:dyDescent="0.25">
      <c r="A92" s="19">
        <f>[1]Final!A83</f>
        <v>3413967</v>
      </c>
      <c r="B92" s="6" t="s">
        <v>95</v>
      </c>
      <c r="E92" s="65">
        <v>51</v>
      </c>
      <c r="F92" s="65">
        <v>8415</v>
      </c>
      <c r="G92" s="65">
        <v>0</v>
      </c>
      <c r="H92" s="65">
        <v>0</v>
      </c>
      <c r="J92" s="63">
        <v>68</v>
      </c>
      <c r="K92" s="63">
        <v>13260</v>
      </c>
      <c r="L92" s="63">
        <v>11</v>
      </c>
      <c r="M92" s="63">
        <v>0</v>
      </c>
      <c r="N92" s="60"/>
      <c r="O92" s="63">
        <v>32</v>
      </c>
      <c r="P92" s="63">
        <v>6720</v>
      </c>
      <c r="Q92" s="63">
        <v>0</v>
      </c>
      <c r="R92" s="63">
        <v>0</v>
      </c>
      <c r="T92" s="63">
        <v>36</v>
      </c>
      <c r="U92" s="63">
        <v>5940</v>
      </c>
      <c r="V92" s="63">
        <v>0</v>
      </c>
      <c r="W92" s="63">
        <v>0</v>
      </c>
      <c r="Y92" s="7">
        <v>51</v>
      </c>
      <c r="Z92" s="7">
        <v>9945</v>
      </c>
      <c r="AA92" s="7">
        <v>0</v>
      </c>
      <c r="AB92" s="7">
        <v>0</v>
      </c>
      <c r="AD92" s="7">
        <v>31</v>
      </c>
      <c r="AE92" s="7">
        <v>6510</v>
      </c>
      <c r="AF92" s="7">
        <v>0</v>
      </c>
      <c r="AG92" s="7">
        <v>0</v>
      </c>
    </row>
    <row r="93" spans="1:33" x14ac:dyDescent="0.25">
      <c r="A93" s="19">
        <f>[1]Final!A84</f>
        <v>3413310</v>
      </c>
      <c r="B93" s="6" t="s">
        <v>96</v>
      </c>
      <c r="E93" s="65">
        <v>33</v>
      </c>
      <c r="F93" s="65">
        <v>5445</v>
      </c>
      <c r="G93" s="65">
        <v>12</v>
      </c>
      <c r="H93" s="65">
        <v>1848</v>
      </c>
      <c r="J93" s="65">
        <v>35</v>
      </c>
      <c r="K93" s="65">
        <v>6825</v>
      </c>
      <c r="L93" s="65">
        <v>2</v>
      </c>
      <c r="M93" s="65">
        <v>1521</v>
      </c>
      <c r="N93" s="60"/>
      <c r="O93" s="63">
        <v>28</v>
      </c>
      <c r="P93" s="63">
        <v>5880</v>
      </c>
      <c r="Q93" s="63">
        <v>12</v>
      </c>
      <c r="R93" s="63">
        <v>2352</v>
      </c>
      <c r="T93" s="63">
        <v>31</v>
      </c>
      <c r="U93" s="63">
        <v>5115</v>
      </c>
      <c r="V93" s="63">
        <v>9</v>
      </c>
      <c r="W93" s="63">
        <v>1485</v>
      </c>
      <c r="Y93" s="63">
        <v>33</v>
      </c>
      <c r="Z93" s="63">
        <v>6435</v>
      </c>
      <c r="AA93" s="63">
        <v>12</v>
      </c>
      <c r="AB93" s="63">
        <v>2184</v>
      </c>
      <c r="AD93" s="7">
        <v>30</v>
      </c>
      <c r="AE93" s="7">
        <v>6300</v>
      </c>
      <c r="AF93" s="7">
        <v>9</v>
      </c>
      <c r="AG93" s="7">
        <v>1890</v>
      </c>
    </row>
    <row r="94" spans="1:33" x14ac:dyDescent="0.25">
      <c r="A94" s="19">
        <f>[1]Final!A85</f>
        <v>3413644</v>
      </c>
      <c r="B94" s="6" t="s">
        <v>97</v>
      </c>
      <c r="E94" s="65">
        <v>25</v>
      </c>
      <c r="F94" s="65">
        <v>4125</v>
      </c>
      <c r="G94" s="65">
        <v>0</v>
      </c>
      <c r="H94" s="65">
        <v>0</v>
      </c>
      <c r="J94" s="63">
        <v>30</v>
      </c>
      <c r="K94" s="63">
        <v>5850</v>
      </c>
      <c r="L94" s="63">
        <v>7</v>
      </c>
      <c r="M94" s="63">
        <v>0</v>
      </c>
      <c r="N94" s="60"/>
      <c r="O94" s="63">
        <v>21</v>
      </c>
      <c r="P94" s="63">
        <v>4410</v>
      </c>
      <c r="Q94" s="63">
        <v>0</v>
      </c>
      <c r="R94" s="63">
        <v>0</v>
      </c>
      <c r="T94" s="63">
        <v>17</v>
      </c>
      <c r="U94" s="63">
        <v>2805</v>
      </c>
      <c r="V94" s="63">
        <v>0</v>
      </c>
      <c r="W94" s="63">
        <v>0</v>
      </c>
      <c r="Y94" s="7">
        <v>25</v>
      </c>
      <c r="Z94" s="7">
        <v>4875</v>
      </c>
      <c r="AA94" s="7">
        <v>0</v>
      </c>
      <c r="AB94" s="7">
        <v>0</v>
      </c>
      <c r="AD94" s="7">
        <v>11</v>
      </c>
      <c r="AE94" s="7">
        <v>2310</v>
      </c>
      <c r="AF94" s="7">
        <v>0</v>
      </c>
      <c r="AG94" s="7">
        <v>0</v>
      </c>
    </row>
    <row r="95" spans="1:33" x14ac:dyDescent="0.25">
      <c r="A95" s="19">
        <f>[1]Final!A86</f>
        <v>3413632</v>
      </c>
      <c r="B95" s="6" t="s">
        <v>98</v>
      </c>
      <c r="E95" s="65">
        <v>49</v>
      </c>
      <c r="F95" s="65">
        <v>8085</v>
      </c>
      <c r="G95" s="65">
        <v>0</v>
      </c>
      <c r="H95" s="65">
        <v>0</v>
      </c>
      <c r="J95" s="63">
        <v>52</v>
      </c>
      <c r="K95" s="63">
        <v>10140</v>
      </c>
      <c r="L95" s="63">
        <v>0</v>
      </c>
      <c r="M95" s="63">
        <v>0</v>
      </c>
      <c r="N95" s="60"/>
      <c r="O95" s="63">
        <v>41</v>
      </c>
      <c r="P95" s="63">
        <v>8610</v>
      </c>
      <c r="Q95" s="63">
        <v>0</v>
      </c>
      <c r="R95" s="63">
        <v>0</v>
      </c>
      <c r="T95" s="63">
        <v>26</v>
      </c>
      <c r="U95" s="63">
        <v>4290</v>
      </c>
      <c r="V95" s="63">
        <v>0</v>
      </c>
      <c r="W95" s="63">
        <v>0</v>
      </c>
      <c r="Y95" s="7">
        <v>49</v>
      </c>
      <c r="Z95" s="7">
        <v>9555</v>
      </c>
      <c r="AA95" s="7">
        <v>0</v>
      </c>
      <c r="AB95" s="7">
        <v>0</v>
      </c>
      <c r="AD95" s="7">
        <v>26</v>
      </c>
      <c r="AE95" s="7">
        <v>5460</v>
      </c>
      <c r="AF95" s="7">
        <v>0</v>
      </c>
      <c r="AG95" s="7">
        <v>0</v>
      </c>
    </row>
    <row r="96" spans="1:33" x14ac:dyDescent="0.25">
      <c r="A96" s="19">
        <f>[1]Final!A87</f>
        <v>3413024</v>
      </c>
      <c r="B96" s="6" t="s">
        <v>99</v>
      </c>
      <c r="E96" s="65">
        <v>47</v>
      </c>
      <c r="F96" s="65">
        <v>7755</v>
      </c>
      <c r="G96" s="65">
        <v>0</v>
      </c>
      <c r="H96" s="65">
        <v>0</v>
      </c>
      <c r="J96" s="63">
        <v>52</v>
      </c>
      <c r="K96" s="63">
        <v>10140</v>
      </c>
      <c r="L96" s="63">
        <v>0</v>
      </c>
      <c r="M96" s="63">
        <v>0</v>
      </c>
      <c r="N96" s="60"/>
      <c r="O96" s="65">
        <v>28</v>
      </c>
      <c r="P96" s="65">
        <v>5880</v>
      </c>
      <c r="Q96" s="65">
        <v>0</v>
      </c>
      <c r="R96" s="65">
        <v>0</v>
      </c>
      <c r="T96" s="63">
        <v>41</v>
      </c>
      <c r="U96" s="63">
        <v>6765</v>
      </c>
      <c r="V96" s="63">
        <v>0</v>
      </c>
      <c r="W96" s="63">
        <v>0</v>
      </c>
      <c r="Y96" s="7">
        <v>47</v>
      </c>
      <c r="Z96" s="7">
        <v>9165</v>
      </c>
      <c r="AA96" s="7">
        <v>0</v>
      </c>
      <c r="AB96" s="7">
        <v>0</v>
      </c>
      <c r="AD96" s="63">
        <v>28</v>
      </c>
      <c r="AE96" s="63">
        <v>5880</v>
      </c>
      <c r="AF96" s="63">
        <v>0</v>
      </c>
      <c r="AG96" s="63">
        <v>0</v>
      </c>
    </row>
    <row r="97" spans="1:33" x14ac:dyDescent="0.25">
      <c r="A97" s="19">
        <f>[1]Final!A88</f>
        <v>3413551</v>
      </c>
      <c r="B97" s="6" t="s">
        <v>100</v>
      </c>
      <c r="E97" s="65">
        <v>22</v>
      </c>
      <c r="F97" s="65">
        <v>3630</v>
      </c>
      <c r="G97" s="65">
        <v>0</v>
      </c>
      <c r="H97" s="65">
        <v>0</v>
      </c>
      <c r="J97" s="63">
        <v>43</v>
      </c>
      <c r="K97" s="63">
        <v>8385</v>
      </c>
      <c r="L97" s="63">
        <v>0</v>
      </c>
      <c r="M97" s="63">
        <v>0</v>
      </c>
      <c r="N97" s="60"/>
      <c r="O97" s="65">
        <v>16</v>
      </c>
      <c r="P97" s="65">
        <v>3360</v>
      </c>
      <c r="Q97" s="65">
        <v>0</v>
      </c>
      <c r="R97" s="65">
        <v>0</v>
      </c>
      <c r="T97" s="63">
        <v>33</v>
      </c>
      <c r="U97" s="63">
        <v>5445</v>
      </c>
      <c r="V97" s="63">
        <v>7</v>
      </c>
      <c r="W97" s="63">
        <v>1155</v>
      </c>
      <c r="Y97" s="7">
        <v>22</v>
      </c>
      <c r="Z97" s="7">
        <v>4290</v>
      </c>
      <c r="AA97" s="7">
        <v>0</v>
      </c>
      <c r="AB97" s="7">
        <v>0</v>
      </c>
      <c r="AD97" s="63">
        <v>23</v>
      </c>
      <c r="AE97" s="63">
        <v>4830</v>
      </c>
      <c r="AF97" s="63">
        <v>4</v>
      </c>
      <c r="AG97" s="63">
        <v>840</v>
      </c>
    </row>
    <row r="98" spans="1:33" x14ac:dyDescent="0.25">
      <c r="A98" s="19">
        <f>[1]Final!A89</f>
        <v>3412234</v>
      </c>
      <c r="B98" s="6" t="s">
        <v>101</v>
      </c>
      <c r="E98" s="65">
        <v>85</v>
      </c>
      <c r="F98" s="65">
        <v>14025</v>
      </c>
      <c r="G98" s="65">
        <v>38</v>
      </c>
      <c r="H98" s="65">
        <v>6270</v>
      </c>
      <c r="J98" s="63">
        <v>94</v>
      </c>
      <c r="K98" s="63">
        <v>18330</v>
      </c>
      <c r="L98" s="63">
        <v>0</v>
      </c>
      <c r="M98" s="63">
        <v>6045</v>
      </c>
      <c r="N98" s="60"/>
      <c r="O98" s="63">
        <v>77</v>
      </c>
      <c r="P98" s="63">
        <v>15960</v>
      </c>
      <c r="Q98" s="63">
        <v>26</v>
      </c>
      <c r="R98" s="63">
        <v>5460</v>
      </c>
      <c r="T98" s="63">
        <v>76</v>
      </c>
      <c r="U98" s="63">
        <v>12540</v>
      </c>
      <c r="V98" s="63">
        <v>21</v>
      </c>
      <c r="W98" s="63">
        <v>3465</v>
      </c>
      <c r="Y98" s="7">
        <v>85</v>
      </c>
      <c r="Z98" s="7">
        <v>16575</v>
      </c>
      <c r="AA98" s="7">
        <v>38</v>
      </c>
      <c r="AB98" s="7">
        <v>7410</v>
      </c>
      <c r="AD98" s="7">
        <v>54</v>
      </c>
      <c r="AE98" s="7">
        <v>11340</v>
      </c>
      <c r="AF98" s="7">
        <v>21</v>
      </c>
      <c r="AG98" s="7">
        <v>4410</v>
      </c>
    </row>
    <row r="99" spans="1:33" x14ac:dyDescent="0.25">
      <c r="A99" s="19">
        <f>[1]Final!A90</f>
        <v>3412004</v>
      </c>
      <c r="B99" s="6" t="s">
        <v>102</v>
      </c>
      <c r="E99" s="65">
        <v>30</v>
      </c>
      <c r="F99" s="65">
        <v>4950</v>
      </c>
      <c r="G99" s="65">
        <v>0</v>
      </c>
      <c r="H99" s="65">
        <v>0</v>
      </c>
      <c r="J99" s="63">
        <v>46</v>
      </c>
      <c r="K99" s="63">
        <v>8970</v>
      </c>
      <c r="L99" s="63">
        <v>31</v>
      </c>
      <c r="M99" s="63">
        <v>0</v>
      </c>
      <c r="N99" s="60"/>
      <c r="O99" s="65">
        <v>25</v>
      </c>
      <c r="P99" s="65">
        <v>5250</v>
      </c>
      <c r="Q99" s="65">
        <v>0</v>
      </c>
      <c r="R99" s="65">
        <v>0</v>
      </c>
      <c r="T99" s="63">
        <v>34</v>
      </c>
      <c r="U99" s="63">
        <v>5610</v>
      </c>
      <c r="V99" s="63">
        <v>0</v>
      </c>
      <c r="W99" s="63">
        <v>0</v>
      </c>
      <c r="Y99" s="7">
        <v>30</v>
      </c>
      <c r="Z99" s="7">
        <v>5850</v>
      </c>
      <c r="AA99" s="7">
        <v>0</v>
      </c>
      <c r="AB99" s="7">
        <v>0</v>
      </c>
      <c r="AD99" s="63">
        <v>31</v>
      </c>
      <c r="AE99" s="63">
        <v>6510</v>
      </c>
      <c r="AF99" s="63">
        <v>0</v>
      </c>
      <c r="AG99" s="63">
        <v>0</v>
      </c>
    </row>
    <row r="100" spans="1:33" x14ac:dyDescent="0.25">
      <c r="A100" s="19">
        <f>[1]Final!A91</f>
        <v>3412237</v>
      </c>
      <c r="B100" s="6" t="s">
        <v>103</v>
      </c>
      <c r="E100" s="65">
        <v>34</v>
      </c>
      <c r="F100" s="65">
        <v>5610</v>
      </c>
      <c r="G100" s="65">
        <v>12</v>
      </c>
      <c r="H100" s="65">
        <v>1980</v>
      </c>
      <c r="J100" s="65">
        <v>31</v>
      </c>
      <c r="K100" s="65">
        <v>6045</v>
      </c>
      <c r="L100" s="65">
        <v>0</v>
      </c>
      <c r="M100" s="65">
        <v>2145</v>
      </c>
      <c r="N100" s="60"/>
      <c r="O100" s="63">
        <v>24</v>
      </c>
      <c r="P100" s="63">
        <v>5040</v>
      </c>
      <c r="Q100" s="63">
        <v>8</v>
      </c>
      <c r="R100" s="63">
        <v>1680</v>
      </c>
      <c r="T100" s="63">
        <v>29</v>
      </c>
      <c r="U100" s="63">
        <v>4719</v>
      </c>
      <c r="V100" s="63">
        <v>7</v>
      </c>
      <c r="W100" s="63">
        <v>1155</v>
      </c>
      <c r="Y100" s="63">
        <v>34</v>
      </c>
      <c r="Z100" s="63">
        <v>6630</v>
      </c>
      <c r="AA100" s="63">
        <v>12</v>
      </c>
      <c r="AB100" s="63">
        <v>2340</v>
      </c>
      <c r="AD100" s="7">
        <v>26</v>
      </c>
      <c r="AE100" s="7">
        <v>5376</v>
      </c>
      <c r="AF100" s="7">
        <v>5</v>
      </c>
      <c r="AG100" s="7">
        <v>1050</v>
      </c>
    </row>
    <row r="101" spans="1:33" x14ac:dyDescent="0.25">
      <c r="A101" s="19">
        <f>[1]Final!A92</f>
        <v>3413582</v>
      </c>
      <c r="B101" s="6" t="s">
        <v>104</v>
      </c>
      <c r="E101" s="65">
        <v>19</v>
      </c>
      <c r="F101" s="65">
        <v>3135</v>
      </c>
      <c r="G101" s="65">
        <v>0</v>
      </c>
      <c r="H101" s="65">
        <v>0</v>
      </c>
      <c r="J101" s="63">
        <v>39</v>
      </c>
      <c r="K101" s="63">
        <v>7605</v>
      </c>
      <c r="L101" s="63">
        <v>11</v>
      </c>
      <c r="M101" s="63">
        <v>1560</v>
      </c>
      <c r="N101" s="60"/>
      <c r="O101" s="65">
        <v>15</v>
      </c>
      <c r="P101" s="65">
        <v>3150</v>
      </c>
      <c r="Q101" s="65">
        <v>2</v>
      </c>
      <c r="R101" s="65">
        <v>420</v>
      </c>
      <c r="T101" s="63">
        <v>35</v>
      </c>
      <c r="U101" s="63">
        <v>5775</v>
      </c>
      <c r="V101" s="63">
        <v>6</v>
      </c>
      <c r="W101" s="63">
        <v>990</v>
      </c>
      <c r="Y101" s="7">
        <v>19</v>
      </c>
      <c r="Z101" s="7">
        <v>3705</v>
      </c>
      <c r="AA101" s="7">
        <v>0</v>
      </c>
      <c r="AB101" s="7">
        <v>0</v>
      </c>
      <c r="AD101" s="63">
        <v>24</v>
      </c>
      <c r="AE101" s="63">
        <v>5040</v>
      </c>
      <c r="AF101" s="63">
        <v>2</v>
      </c>
      <c r="AG101" s="63">
        <v>420</v>
      </c>
    </row>
    <row r="102" spans="1:33" x14ac:dyDescent="0.25">
      <c r="A102" s="19">
        <f>[1]Final!A93</f>
        <v>3413588</v>
      </c>
      <c r="B102" s="6" t="s">
        <v>74</v>
      </c>
      <c r="E102" s="65">
        <v>48</v>
      </c>
      <c r="F102" s="65">
        <v>7920</v>
      </c>
      <c r="G102" s="65">
        <v>0</v>
      </c>
      <c r="H102" s="65">
        <v>0</v>
      </c>
      <c r="J102" s="63">
        <v>52</v>
      </c>
      <c r="K102" s="63">
        <v>10140</v>
      </c>
      <c r="L102" s="63">
        <v>8</v>
      </c>
      <c r="M102" s="63">
        <v>0</v>
      </c>
      <c r="N102" s="60"/>
      <c r="O102" s="63">
        <v>37</v>
      </c>
      <c r="P102" s="63">
        <v>7770</v>
      </c>
      <c r="Q102" s="63">
        <v>0</v>
      </c>
      <c r="R102" s="63">
        <v>0</v>
      </c>
      <c r="T102" s="63">
        <v>30</v>
      </c>
      <c r="U102" s="63">
        <v>4950</v>
      </c>
      <c r="V102" s="63">
        <v>0</v>
      </c>
      <c r="W102" s="63">
        <v>0</v>
      </c>
      <c r="Y102" s="7">
        <v>48</v>
      </c>
      <c r="Z102" s="7">
        <v>9360</v>
      </c>
      <c r="AA102" s="7">
        <v>0</v>
      </c>
      <c r="AB102" s="7">
        <v>0</v>
      </c>
      <c r="AD102" s="7">
        <v>23</v>
      </c>
      <c r="AE102" s="7">
        <v>4830</v>
      </c>
      <c r="AF102" s="7">
        <v>0</v>
      </c>
      <c r="AG102" s="7">
        <v>0</v>
      </c>
    </row>
    <row r="103" spans="1:33" x14ac:dyDescent="0.25">
      <c r="A103" s="19">
        <f>[1]Final!A94</f>
        <v>3413011</v>
      </c>
      <c r="B103" s="6" t="s">
        <v>105</v>
      </c>
      <c r="E103" s="65">
        <v>45</v>
      </c>
      <c r="F103" s="65">
        <v>7425</v>
      </c>
      <c r="G103" s="65">
        <v>1</v>
      </c>
      <c r="H103" s="65">
        <v>165</v>
      </c>
      <c r="J103" s="63">
        <v>47</v>
      </c>
      <c r="K103" s="63">
        <v>9165</v>
      </c>
      <c r="L103" s="63">
        <v>0</v>
      </c>
      <c r="M103" s="63">
        <v>195</v>
      </c>
      <c r="N103" s="60"/>
      <c r="O103" s="65">
        <v>36</v>
      </c>
      <c r="P103" s="65">
        <v>6510</v>
      </c>
      <c r="Q103" s="65">
        <v>0</v>
      </c>
      <c r="R103" s="65">
        <v>0</v>
      </c>
      <c r="T103" s="63">
        <v>36</v>
      </c>
      <c r="U103" s="63">
        <v>5940</v>
      </c>
      <c r="V103" s="63">
        <v>0</v>
      </c>
      <c r="W103" s="63">
        <v>0</v>
      </c>
      <c r="Y103" s="7">
        <v>45</v>
      </c>
      <c r="Z103" s="7">
        <v>8775</v>
      </c>
      <c r="AA103" s="7">
        <v>1</v>
      </c>
      <c r="AB103" s="7">
        <v>195</v>
      </c>
      <c r="AD103" s="63">
        <v>37</v>
      </c>
      <c r="AE103" s="63">
        <v>6930</v>
      </c>
      <c r="AF103" s="63">
        <v>0</v>
      </c>
      <c r="AG103" s="63">
        <v>0</v>
      </c>
    </row>
    <row r="104" spans="1:33" x14ac:dyDescent="0.25">
      <c r="A104" s="19">
        <f>[1]Final!A95</f>
        <v>3413594</v>
      </c>
      <c r="B104" s="6" t="s">
        <v>106</v>
      </c>
      <c r="E104" s="65">
        <v>34</v>
      </c>
      <c r="F104" s="65">
        <v>5610</v>
      </c>
      <c r="G104" s="65">
        <v>12</v>
      </c>
      <c r="H104" s="65">
        <v>1980</v>
      </c>
      <c r="J104" s="63">
        <v>40</v>
      </c>
      <c r="K104" s="63">
        <v>7800</v>
      </c>
      <c r="L104" s="63">
        <v>1</v>
      </c>
      <c r="M104" s="63">
        <v>2925</v>
      </c>
      <c r="N104" s="60"/>
      <c r="O104" s="65">
        <v>23</v>
      </c>
      <c r="P104" s="65">
        <v>4830</v>
      </c>
      <c r="Q104" s="65">
        <v>7</v>
      </c>
      <c r="R104" s="65">
        <v>1470</v>
      </c>
      <c r="T104" s="63">
        <v>33</v>
      </c>
      <c r="U104" s="63">
        <v>5445</v>
      </c>
      <c r="V104" s="63">
        <v>12</v>
      </c>
      <c r="W104" s="63">
        <v>1980</v>
      </c>
      <c r="Y104" s="7">
        <v>34</v>
      </c>
      <c r="Z104" s="7">
        <v>6630</v>
      </c>
      <c r="AA104" s="7">
        <v>12</v>
      </c>
      <c r="AB104" s="7">
        <v>2340</v>
      </c>
      <c r="AD104" s="63">
        <v>27</v>
      </c>
      <c r="AE104" s="63">
        <v>5670</v>
      </c>
      <c r="AF104" s="63">
        <v>11</v>
      </c>
      <c r="AG104" s="63">
        <v>2310</v>
      </c>
    </row>
    <row r="105" spans="1:33" x14ac:dyDescent="0.25">
      <c r="A105" s="19">
        <f>[1]Final!A96</f>
        <v>3412037</v>
      </c>
      <c r="B105" s="6" t="s">
        <v>107</v>
      </c>
      <c r="E105" s="65">
        <v>52</v>
      </c>
      <c r="F105" s="65">
        <v>8580</v>
      </c>
      <c r="G105" s="65">
        <v>0</v>
      </c>
      <c r="H105" s="65">
        <v>0</v>
      </c>
      <c r="J105" s="63">
        <v>71</v>
      </c>
      <c r="K105" s="63">
        <v>13845</v>
      </c>
      <c r="L105" s="63">
        <v>15</v>
      </c>
      <c r="M105" s="63">
        <v>0</v>
      </c>
      <c r="N105" s="60"/>
      <c r="O105" s="65">
        <v>42</v>
      </c>
      <c r="P105" s="65">
        <v>8820</v>
      </c>
      <c r="Q105" s="65">
        <v>0</v>
      </c>
      <c r="R105" s="65">
        <v>0</v>
      </c>
      <c r="T105" s="63">
        <v>52</v>
      </c>
      <c r="U105" s="63">
        <v>8580</v>
      </c>
      <c r="V105" s="63">
        <v>0</v>
      </c>
      <c r="W105" s="63">
        <v>0</v>
      </c>
      <c r="Y105" s="7">
        <v>52</v>
      </c>
      <c r="Z105" s="7">
        <v>10140</v>
      </c>
      <c r="AA105" s="7">
        <v>0</v>
      </c>
      <c r="AB105" s="7">
        <v>0</v>
      </c>
      <c r="AD105" s="63">
        <v>44</v>
      </c>
      <c r="AE105" s="63">
        <v>9240</v>
      </c>
      <c r="AF105" s="63">
        <v>0</v>
      </c>
      <c r="AG105" s="63">
        <v>0</v>
      </c>
    </row>
    <row r="106" spans="1:33" x14ac:dyDescent="0.25">
      <c r="A106" s="19">
        <f>[1]Final!A97</f>
        <v>3412238</v>
      </c>
      <c r="B106" s="6" t="s">
        <v>75</v>
      </c>
      <c r="E106" s="65">
        <v>41</v>
      </c>
      <c r="F106" s="65">
        <v>6765</v>
      </c>
      <c r="G106" s="65">
        <v>0</v>
      </c>
      <c r="H106" s="65">
        <v>0</v>
      </c>
      <c r="J106" s="63">
        <v>50</v>
      </c>
      <c r="K106" s="63">
        <v>9750</v>
      </c>
      <c r="L106" s="63">
        <v>0</v>
      </c>
      <c r="M106" s="63">
        <v>0</v>
      </c>
      <c r="N106" s="60"/>
      <c r="O106" s="65">
        <v>28</v>
      </c>
      <c r="P106" s="65">
        <v>5880</v>
      </c>
      <c r="Q106" s="65">
        <v>0</v>
      </c>
      <c r="R106" s="65">
        <v>0</v>
      </c>
      <c r="T106" s="63">
        <v>47</v>
      </c>
      <c r="U106" s="63">
        <v>7755</v>
      </c>
      <c r="V106" s="63">
        <v>0</v>
      </c>
      <c r="W106" s="63">
        <v>0</v>
      </c>
      <c r="Y106" s="7">
        <v>41</v>
      </c>
      <c r="Z106" s="7">
        <v>7995</v>
      </c>
      <c r="AA106" s="7">
        <v>0</v>
      </c>
      <c r="AB106" s="7">
        <v>0</v>
      </c>
      <c r="AD106" s="63">
        <v>38</v>
      </c>
      <c r="AE106" s="63">
        <v>7980</v>
      </c>
      <c r="AF106" s="63">
        <v>0</v>
      </c>
      <c r="AG106" s="63">
        <v>0</v>
      </c>
    </row>
    <row r="107" spans="1:33" x14ac:dyDescent="0.25">
      <c r="A107" s="19">
        <f>[1]Final!A98</f>
        <v>3413020</v>
      </c>
      <c r="B107" s="6" t="s">
        <v>157</v>
      </c>
      <c r="E107" s="65">
        <v>60</v>
      </c>
      <c r="F107" s="65">
        <v>9751.5</v>
      </c>
      <c r="G107" s="65">
        <v>24</v>
      </c>
      <c r="H107" s="65">
        <v>3960</v>
      </c>
      <c r="J107" s="63">
        <v>72</v>
      </c>
      <c r="K107" s="63">
        <v>13923</v>
      </c>
      <c r="L107" s="63">
        <v>0</v>
      </c>
      <c r="M107" s="63">
        <v>2925</v>
      </c>
      <c r="N107" s="60"/>
      <c r="O107" s="65">
        <v>43</v>
      </c>
      <c r="P107" s="65">
        <v>9030</v>
      </c>
      <c r="Q107" s="65">
        <v>14</v>
      </c>
      <c r="R107" s="65">
        <v>2940</v>
      </c>
      <c r="T107" s="63">
        <v>63</v>
      </c>
      <c r="U107" s="63">
        <v>10395</v>
      </c>
      <c r="V107" s="63">
        <v>23</v>
      </c>
      <c r="W107" s="63">
        <v>3795</v>
      </c>
      <c r="Y107" s="7">
        <v>60</v>
      </c>
      <c r="Z107" s="7">
        <v>11524.5</v>
      </c>
      <c r="AA107" s="7">
        <v>24</v>
      </c>
      <c r="AB107" s="7">
        <v>4680</v>
      </c>
      <c r="AD107" s="63">
        <v>48</v>
      </c>
      <c r="AE107" s="63">
        <v>10080</v>
      </c>
      <c r="AF107" s="63">
        <v>13</v>
      </c>
      <c r="AG107" s="63">
        <v>2730</v>
      </c>
    </row>
    <row r="108" spans="1:33" x14ac:dyDescent="0.25">
      <c r="A108" s="19">
        <f>[1]Final!A99</f>
        <v>3413963</v>
      </c>
      <c r="B108" s="6" t="s">
        <v>76</v>
      </c>
      <c r="E108" s="65">
        <v>43</v>
      </c>
      <c r="F108" s="65">
        <v>7095</v>
      </c>
      <c r="G108" s="65">
        <v>14</v>
      </c>
      <c r="H108" s="65">
        <v>2310</v>
      </c>
      <c r="J108" s="63">
        <v>52</v>
      </c>
      <c r="K108" s="63">
        <v>10140</v>
      </c>
      <c r="L108" s="63">
        <v>15</v>
      </c>
      <c r="M108" s="63">
        <v>2340</v>
      </c>
      <c r="N108" s="60"/>
      <c r="O108" s="63">
        <v>36</v>
      </c>
      <c r="P108" s="63">
        <v>7560</v>
      </c>
      <c r="Q108" s="63">
        <v>11</v>
      </c>
      <c r="R108" s="63">
        <v>2310</v>
      </c>
      <c r="T108" s="63">
        <v>42</v>
      </c>
      <c r="U108" s="63">
        <v>6930</v>
      </c>
      <c r="V108" s="63">
        <v>11</v>
      </c>
      <c r="W108" s="63">
        <v>1815</v>
      </c>
      <c r="Y108" s="7">
        <v>43</v>
      </c>
      <c r="Z108" s="7">
        <v>8385</v>
      </c>
      <c r="AA108" s="7">
        <v>14</v>
      </c>
      <c r="AB108" s="7">
        <v>2730</v>
      </c>
      <c r="AD108" s="7">
        <v>35</v>
      </c>
      <c r="AE108" s="7">
        <v>7350</v>
      </c>
      <c r="AF108" s="7">
        <v>0</v>
      </c>
      <c r="AG108" s="7">
        <v>0</v>
      </c>
    </row>
    <row r="109" spans="1:33" x14ac:dyDescent="0.25">
      <c r="A109" s="19">
        <f>[1]Final!A100</f>
        <v>3413015</v>
      </c>
      <c r="B109" s="6" t="s">
        <v>158</v>
      </c>
      <c r="E109" s="65">
        <v>10</v>
      </c>
      <c r="F109" s="65">
        <v>1650</v>
      </c>
      <c r="G109" s="65">
        <v>0</v>
      </c>
      <c r="H109" s="65">
        <v>0</v>
      </c>
      <c r="J109" s="63">
        <v>14</v>
      </c>
      <c r="K109" s="63">
        <v>2730</v>
      </c>
      <c r="L109" s="63">
        <v>12</v>
      </c>
      <c r="M109" s="63">
        <v>0</v>
      </c>
      <c r="N109" s="60"/>
      <c r="O109" s="63">
        <v>10</v>
      </c>
      <c r="P109" s="63">
        <v>2100</v>
      </c>
      <c r="Q109" s="63">
        <v>0</v>
      </c>
      <c r="R109" s="63">
        <v>0</v>
      </c>
      <c r="T109" s="63">
        <v>11</v>
      </c>
      <c r="U109" s="63">
        <v>1815</v>
      </c>
      <c r="V109" s="63">
        <v>0</v>
      </c>
      <c r="W109" s="63">
        <v>0</v>
      </c>
      <c r="Y109" s="7">
        <v>10</v>
      </c>
      <c r="Z109" s="7">
        <v>1950</v>
      </c>
      <c r="AA109" s="7">
        <v>0</v>
      </c>
      <c r="AB109" s="7">
        <v>0</v>
      </c>
      <c r="AD109" s="7">
        <v>8</v>
      </c>
      <c r="AE109" s="7">
        <v>1680</v>
      </c>
      <c r="AF109" s="7">
        <v>0</v>
      </c>
      <c r="AG109" s="7">
        <v>0</v>
      </c>
    </row>
    <row r="110" spans="1:33" x14ac:dyDescent="0.25">
      <c r="A110" s="19">
        <f>[1]Final!A101</f>
        <v>3412236</v>
      </c>
      <c r="B110" s="6" t="s">
        <v>108</v>
      </c>
      <c r="E110" s="65">
        <v>40</v>
      </c>
      <c r="F110" s="65">
        <v>6600</v>
      </c>
      <c r="G110" s="65">
        <v>0</v>
      </c>
      <c r="H110" s="65">
        <v>0</v>
      </c>
      <c r="J110" s="63">
        <v>52</v>
      </c>
      <c r="K110" s="63">
        <v>10140</v>
      </c>
      <c r="L110" s="63">
        <v>0</v>
      </c>
      <c r="M110" s="63">
        <v>0</v>
      </c>
      <c r="N110" s="60"/>
      <c r="O110" s="63">
        <v>31</v>
      </c>
      <c r="P110" s="63">
        <v>6510</v>
      </c>
      <c r="Q110" s="63">
        <v>0</v>
      </c>
      <c r="R110" s="63">
        <v>0</v>
      </c>
      <c r="T110" s="63">
        <v>43</v>
      </c>
      <c r="U110" s="63">
        <v>7095</v>
      </c>
      <c r="V110" s="63">
        <v>0</v>
      </c>
      <c r="W110" s="63">
        <v>0</v>
      </c>
      <c r="Y110" s="7">
        <v>40</v>
      </c>
      <c r="Z110" s="7">
        <v>7800</v>
      </c>
      <c r="AA110" s="7">
        <v>0</v>
      </c>
      <c r="AB110" s="7">
        <v>0</v>
      </c>
      <c r="AD110" s="7">
        <v>25</v>
      </c>
      <c r="AE110" s="7">
        <v>5250</v>
      </c>
      <c r="AF110" s="7">
        <v>0</v>
      </c>
      <c r="AG110" s="7">
        <v>0</v>
      </c>
    </row>
    <row r="111" spans="1:33" x14ac:dyDescent="0.25">
      <c r="A111" s="19">
        <f>[1]Final!A102</f>
        <v>3412128</v>
      </c>
      <c r="B111" s="6" t="s">
        <v>77</v>
      </c>
      <c r="E111" s="65">
        <v>27</v>
      </c>
      <c r="F111" s="65">
        <v>4455</v>
      </c>
      <c r="G111" s="65">
        <v>0</v>
      </c>
      <c r="H111" s="65">
        <v>0</v>
      </c>
      <c r="J111" s="63">
        <v>40</v>
      </c>
      <c r="K111" s="63">
        <v>7800</v>
      </c>
      <c r="L111" s="63">
        <v>0</v>
      </c>
      <c r="M111" s="63">
        <v>0</v>
      </c>
      <c r="N111" s="60"/>
      <c r="O111" s="63">
        <v>19</v>
      </c>
      <c r="P111" s="63">
        <v>3990</v>
      </c>
      <c r="Q111" s="63">
        <v>0</v>
      </c>
      <c r="R111" s="63">
        <v>0</v>
      </c>
      <c r="T111" s="63">
        <v>21</v>
      </c>
      <c r="U111" s="63">
        <v>3465</v>
      </c>
      <c r="V111" s="63">
        <v>0</v>
      </c>
      <c r="W111" s="63">
        <v>0</v>
      </c>
      <c r="Y111" s="7">
        <v>27</v>
      </c>
      <c r="Z111" s="7">
        <v>5265</v>
      </c>
      <c r="AA111" s="7">
        <v>0</v>
      </c>
      <c r="AB111" s="7">
        <v>0</v>
      </c>
      <c r="AD111" s="7">
        <v>17</v>
      </c>
      <c r="AE111" s="7">
        <v>3570</v>
      </c>
      <c r="AF111" s="7">
        <v>0</v>
      </c>
      <c r="AG111" s="7">
        <v>0</v>
      </c>
    </row>
    <row r="112" spans="1:33" x14ac:dyDescent="0.25">
      <c r="A112" s="19">
        <f>[1]Final!A103</f>
        <v>3412166</v>
      </c>
      <c r="B112" s="6" t="s">
        <v>78</v>
      </c>
      <c r="E112" s="65">
        <v>32</v>
      </c>
      <c r="F112" s="65">
        <v>5280</v>
      </c>
      <c r="G112" s="65">
        <v>2</v>
      </c>
      <c r="H112" s="65">
        <v>330</v>
      </c>
      <c r="J112" s="63">
        <v>34</v>
      </c>
      <c r="K112" s="63">
        <v>6630</v>
      </c>
      <c r="L112" s="63">
        <v>0</v>
      </c>
      <c r="M112" s="63">
        <v>1365</v>
      </c>
      <c r="N112" s="60"/>
      <c r="O112" s="63">
        <v>29</v>
      </c>
      <c r="P112" s="63">
        <v>6090</v>
      </c>
      <c r="Q112" s="63">
        <v>1</v>
      </c>
      <c r="R112" s="63">
        <v>210</v>
      </c>
      <c r="T112" s="63">
        <v>25</v>
      </c>
      <c r="U112" s="63">
        <v>4125</v>
      </c>
      <c r="V112" s="63">
        <v>1</v>
      </c>
      <c r="W112" s="63">
        <v>165</v>
      </c>
      <c r="Y112" s="7">
        <v>32</v>
      </c>
      <c r="Z112" s="7">
        <v>6240</v>
      </c>
      <c r="AA112" s="7">
        <v>2</v>
      </c>
      <c r="AB112" s="7">
        <v>390</v>
      </c>
      <c r="AD112" s="7">
        <v>20</v>
      </c>
      <c r="AE112" s="7">
        <v>4200</v>
      </c>
      <c r="AF112" s="7">
        <v>1</v>
      </c>
      <c r="AG112" s="7">
        <v>210</v>
      </c>
    </row>
    <row r="113" spans="1:33" x14ac:dyDescent="0.25">
      <c r="A113" s="19">
        <f>[1]Final!A104</f>
        <v>3412009</v>
      </c>
      <c r="B113" s="6" t="s">
        <v>109</v>
      </c>
      <c r="E113" s="65">
        <v>37</v>
      </c>
      <c r="F113" s="65">
        <v>6105</v>
      </c>
      <c r="G113" s="65">
        <v>9</v>
      </c>
      <c r="H113" s="65">
        <v>1485</v>
      </c>
      <c r="J113" s="63">
        <v>45</v>
      </c>
      <c r="K113" s="63">
        <v>8775</v>
      </c>
      <c r="L113" s="63">
        <v>7</v>
      </c>
      <c r="M113" s="63">
        <v>975</v>
      </c>
      <c r="N113" s="60"/>
      <c r="O113" s="65">
        <v>36</v>
      </c>
      <c r="P113" s="65">
        <v>7560</v>
      </c>
      <c r="Q113" s="65">
        <v>6</v>
      </c>
      <c r="R113" s="65">
        <v>1260</v>
      </c>
      <c r="T113" s="63">
        <v>43</v>
      </c>
      <c r="U113" s="63">
        <v>7095</v>
      </c>
      <c r="V113" s="63">
        <v>8</v>
      </c>
      <c r="W113" s="63">
        <v>1320</v>
      </c>
      <c r="Y113" s="7">
        <v>37</v>
      </c>
      <c r="Z113" s="7">
        <v>7215</v>
      </c>
      <c r="AA113" s="7">
        <v>9</v>
      </c>
      <c r="AB113" s="7">
        <v>1755</v>
      </c>
      <c r="AD113" s="63">
        <v>39</v>
      </c>
      <c r="AE113" s="63">
        <v>8190</v>
      </c>
      <c r="AF113" s="63">
        <v>4</v>
      </c>
      <c r="AG113" s="63">
        <v>840</v>
      </c>
    </row>
    <row r="114" spans="1:33" x14ac:dyDescent="0.25">
      <c r="A114" s="19"/>
      <c r="B114" s="6"/>
      <c r="E114" s="7"/>
      <c r="F114" s="7"/>
      <c r="G114" s="7"/>
      <c r="H114" s="7"/>
      <c r="J114" s="7"/>
      <c r="K114" s="7"/>
      <c r="L114" s="7"/>
      <c r="M114" s="7"/>
      <c r="N114" s="60"/>
      <c r="O114" s="7"/>
      <c r="P114" s="7"/>
      <c r="Q114" s="7"/>
      <c r="R114" s="7"/>
      <c r="T114" s="7"/>
      <c r="U114" s="7"/>
      <c r="V114" s="7"/>
      <c r="W114" s="7"/>
      <c r="Y114" s="7"/>
      <c r="Z114" s="7"/>
      <c r="AA114" s="7"/>
      <c r="AB114" s="7"/>
      <c r="AD114" s="7"/>
      <c r="AE114" s="7"/>
      <c r="AF114" s="7"/>
      <c r="AG114" s="7"/>
    </row>
    <row r="115" spans="1:33" s="10" customFormat="1" x14ac:dyDescent="0.25">
      <c r="A115" s="20"/>
      <c r="B115" s="8"/>
      <c r="E115" s="9">
        <f>SUM(E19:E114)</f>
        <v>3900</v>
      </c>
      <c r="F115" s="9">
        <f t="shared" ref="F115:H115" si="0">SUM(F19:F114)</f>
        <v>640117.5</v>
      </c>
      <c r="G115" s="9">
        <f t="shared" si="0"/>
        <v>747</v>
      </c>
      <c r="H115" s="9">
        <f t="shared" si="0"/>
        <v>119534.25</v>
      </c>
      <c r="J115" s="9">
        <f t="shared" ref="J115:M115" si="1">SUM(J19:J114)</f>
        <v>4621</v>
      </c>
      <c r="K115" s="9">
        <f t="shared" si="1"/>
        <v>899457</v>
      </c>
      <c r="L115" s="9">
        <f t="shared" si="1"/>
        <v>769</v>
      </c>
      <c r="M115" s="9">
        <f t="shared" si="1"/>
        <v>147849</v>
      </c>
      <c r="N115" s="61"/>
      <c r="O115" s="9">
        <f t="shared" ref="O115:R115" si="2">SUM(O19:O114)</f>
        <v>3094</v>
      </c>
      <c r="P115" s="9">
        <f t="shared" si="2"/>
        <v>645246</v>
      </c>
      <c r="Q115" s="9">
        <f t="shared" si="2"/>
        <v>554</v>
      </c>
      <c r="R115" s="9">
        <f t="shared" si="2"/>
        <v>112017.5</v>
      </c>
      <c r="T115" s="9">
        <f>SUM(T19:T114)</f>
        <v>3572</v>
      </c>
      <c r="U115" s="9">
        <f t="shared" ref="U115:W115" si="3">SUM(U19:U114)</f>
        <v>589116</v>
      </c>
      <c r="V115" s="9">
        <f t="shared" si="3"/>
        <v>644</v>
      </c>
      <c r="W115" s="9">
        <f t="shared" si="3"/>
        <v>105253.5</v>
      </c>
      <c r="Y115" s="9">
        <v>3900</v>
      </c>
      <c r="Z115" s="9">
        <v>756502.5</v>
      </c>
      <c r="AA115" s="9">
        <v>747</v>
      </c>
      <c r="AB115" s="9">
        <v>141267.75</v>
      </c>
      <c r="AD115" s="9">
        <f t="shared" ref="AD115:AG115" si="4">SUM(AD19:AD114)</f>
        <v>2920</v>
      </c>
      <c r="AE115" s="9">
        <f t="shared" si="4"/>
        <v>612080</v>
      </c>
      <c r="AF115" s="9">
        <f t="shared" si="4"/>
        <v>492</v>
      </c>
      <c r="AG115" s="9">
        <f t="shared" si="4"/>
        <v>101461.5</v>
      </c>
    </row>
    <row r="116" spans="1:33" x14ac:dyDescent="0.25">
      <c r="A116" s="21"/>
      <c r="B116" s="11"/>
      <c r="E116" s="12"/>
      <c r="F116" s="12"/>
      <c r="G116" s="12"/>
      <c r="H116" s="12"/>
      <c r="J116" s="12"/>
      <c r="K116" s="12"/>
      <c r="L116" s="12"/>
      <c r="M116" s="12"/>
      <c r="N116" s="60"/>
      <c r="O116" s="12"/>
      <c r="P116" s="12"/>
      <c r="Q116" s="12"/>
      <c r="R116" s="12"/>
      <c r="T116" s="12"/>
      <c r="U116" s="12"/>
      <c r="V116" s="12"/>
      <c r="W116" s="12"/>
      <c r="Y116" s="12"/>
      <c r="Z116" s="12"/>
      <c r="AA116" s="12"/>
      <c r="AB116" s="12"/>
      <c r="AD116" s="12"/>
      <c r="AE116" s="12"/>
      <c r="AF116" s="12"/>
      <c r="AG116" s="12"/>
    </row>
    <row r="117" spans="1:33" x14ac:dyDescent="0.25">
      <c r="N117" s="60"/>
    </row>
    <row r="119" spans="1:33" x14ac:dyDescent="0.25">
      <c r="U119" s="33"/>
      <c r="W119" s="33"/>
    </row>
  </sheetData>
  <mergeCells count="30">
    <mergeCell ref="T14:W14"/>
    <mergeCell ref="J14:M14"/>
    <mergeCell ref="O14:R14"/>
    <mergeCell ref="AD16:AE16"/>
    <mergeCell ref="AF16:AG16"/>
    <mergeCell ref="Y14:AB14"/>
    <mergeCell ref="AD14:AG14"/>
    <mergeCell ref="AA16:AB16"/>
    <mergeCell ref="Y16:Z16"/>
    <mergeCell ref="J17:K17"/>
    <mergeCell ref="L17:M17"/>
    <mergeCell ref="V16:W16"/>
    <mergeCell ref="T17:U17"/>
    <mergeCell ref="V17:W17"/>
    <mergeCell ref="J16:K16"/>
    <mergeCell ref="T16:U16"/>
    <mergeCell ref="L16:M16"/>
    <mergeCell ref="O16:P16"/>
    <mergeCell ref="Q16:R16"/>
    <mergeCell ref="AA17:AB17"/>
    <mergeCell ref="Y17:Z17"/>
    <mergeCell ref="AF17:AG17"/>
    <mergeCell ref="AD17:AE17"/>
    <mergeCell ref="O17:P17"/>
    <mergeCell ref="Q17:R17"/>
    <mergeCell ref="E14:H14"/>
    <mergeCell ref="E16:F16"/>
    <mergeCell ref="G16:H16"/>
    <mergeCell ref="E17:F17"/>
    <mergeCell ref="G17:H17"/>
  </mergeCells>
  <pageMargins left="0" right="0" top="0" bottom="0" header="0.31496062992125984" footer="0.31496062992125984"/>
  <pageSetup paperSize="8" scale="95" orientation="landscape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EYSFF Allocation</vt:lpstr>
      <vt:lpstr>Pupils &amp; Hours - census</vt:lpstr>
      <vt:lpstr>'EYSFF Allocation'!Print_Area</vt:lpstr>
      <vt:lpstr>'EYSFF Allocation'!Print_Titles</vt:lpstr>
      <vt:lpstr>'Pupils &amp; Hours - census'!Print_Titles</vt:lpstr>
    </vt:vector>
  </TitlesOfParts>
  <Company>Liverpool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Melia, Jane</dc:creator>
  <cp:lastModifiedBy>Windows User</cp:lastModifiedBy>
  <cp:lastPrinted>2019-12-02T11:30:50Z</cp:lastPrinted>
  <dcterms:created xsi:type="dcterms:W3CDTF">2019-08-05T13:45:52Z</dcterms:created>
  <dcterms:modified xsi:type="dcterms:W3CDTF">2021-03-25T14:50:13Z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Final and Data Variance.xlsx</vt:lpwstr>
  </property>
</Properties>
</file>