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N\Documents\"/>
    </mc:Choice>
  </mc:AlternateContent>
  <bookViews>
    <workbookView xWindow="0" yWindow="0" windowWidth="19200" windowHeight="7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7" i="1" l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D139" i="1" l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</calcChain>
</file>

<file path=xl/sharedStrings.xml><?xml version="1.0" encoding="utf-8"?>
<sst xmlns="http://schemas.openxmlformats.org/spreadsheetml/2006/main" count="171" uniqueCount="169">
  <si>
    <t xml:space="preserve">LIVERPOOL CITY COUNCIL - SCHOOLS BUDGET 2023/24 </t>
  </si>
  <si>
    <r>
      <t xml:space="preserve">** </t>
    </r>
    <r>
      <rPr>
        <u/>
        <sz val="10"/>
        <rFont val="Arial"/>
        <family val="2"/>
      </rPr>
      <t>High Cost Block monies included in Schools Block</t>
    </r>
  </si>
  <si>
    <t>Including indicatives for 2024/25 and 2025/26</t>
  </si>
  <si>
    <t>This is not additional money. As Resource Base pupils with</t>
  </si>
  <si>
    <t>main registration in the school are included in School Block</t>
  </si>
  <si>
    <t>funding in 2023-24, the associated Element 1 funding in</t>
  </si>
  <si>
    <t>School Block is shown here to identify it as part of the</t>
  </si>
  <si>
    <t>Resource Base budget.</t>
  </si>
  <si>
    <t>School</t>
  </si>
  <si>
    <t>2023-24</t>
  </si>
  <si>
    <t>2024-25</t>
  </si>
  <si>
    <t>2025-26</t>
  </si>
  <si>
    <r>
      <rPr>
        <b/>
        <i/>
        <sz val="10"/>
        <rFont val="Arial"/>
        <family val="2"/>
      </rPr>
      <t xml:space="preserve">Indicative </t>
    </r>
    <r>
      <rPr>
        <i/>
        <sz val="10"/>
        <rFont val="Arial"/>
        <family val="2"/>
      </rPr>
      <t>Early Years Block</t>
    </r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</si>
  <si>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Schools Block</t>
    </r>
  </si>
  <si>
    <t>Indicative High Cost Block</t>
  </si>
  <si>
    <r>
      <rPr>
        <b/>
        <i/>
        <sz val="10"/>
        <rFont val="Arial"/>
        <family val="2"/>
      </rPr>
      <t>Indicative</t>
    </r>
    <r>
      <rPr>
        <i/>
        <sz val="10"/>
        <rFont val="Arial"/>
        <family val="2"/>
      </rPr>
      <t xml:space="preserve"> Post 16 Allocation</t>
    </r>
  </si>
  <si>
    <t>Total Controllable School Budget Share</t>
  </si>
  <si>
    <r>
      <rPr>
        <b/>
        <i/>
        <sz val="10"/>
        <rFont val="Arial"/>
        <family val="2"/>
      </rPr>
      <t xml:space="preserve">Indicative </t>
    </r>
    <r>
      <rPr>
        <i/>
        <sz val="10"/>
        <rFont val="Arial"/>
        <family val="2"/>
      </rPr>
      <t xml:space="preserve">Mainstream/
High Needs Additional Grant </t>
    </r>
  </si>
  <si>
    <t>Notional SEN (included within the School Block allocation)</t>
  </si>
  <si>
    <t>High Cost Block monies included in Schools Block **</t>
  </si>
  <si>
    <t xml:space="preserve">Estimated School Block Pupil No's </t>
  </si>
  <si>
    <t>Forecast Controllable School Budget</t>
  </si>
  <si>
    <t>School Block Pupil Numbers</t>
  </si>
  <si>
    <t>Formula Allocation</t>
  </si>
  <si>
    <r>
      <t xml:space="preserve">Less </t>
    </r>
    <r>
      <rPr>
        <sz val="10"/>
        <rFont val="Arial"/>
        <family val="2"/>
      </rPr>
      <t>Dedelegation</t>
    </r>
  </si>
  <si>
    <t>Total Schools Block</t>
  </si>
  <si>
    <t>Place No</t>
  </si>
  <si>
    <t>Main High Cost</t>
  </si>
  <si>
    <t>Top-up High Cost</t>
  </si>
  <si>
    <t>Total High Cost</t>
  </si>
  <si>
    <t>Abercromby Nursery and Community</t>
  </si>
  <si>
    <t>East Prescot Road Nursery</t>
  </si>
  <si>
    <t>Ellergreen Nursery School</t>
  </si>
  <si>
    <t>Everton Nursery School and Family Centre</t>
  </si>
  <si>
    <t>Chatham Place Nursery</t>
  </si>
  <si>
    <t>Total Nursery Schools</t>
  </si>
  <si>
    <t>All Saints' Catholic Voluntary Aided Primary School</t>
  </si>
  <si>
    <t>Anfield Road Primary School</t>
  </si>
  <si>
    <t>Arnot St Mary CofE Primary School</t>
  </si>
  <si>
    <t>Banks Road Primary School</t>
  </si>
  <si>
    <t>Barlows Primary School</t>
  </si>
  <si>
    <t>Belle Vale Community Primary School</t>
  </si>
  <si>
    <t>Blackmoor Park Infants' School</t>
  </si>
  <si>
    <t>Blackmoor Park Junior School</t>
  </si>
  <si>
    <t>Blessed Sacrament Catholic Primary School</t>
  </si>
  <si>
    <t>Blueberry Park</t>
  </si>
  <si>
    <t>Booker Avenue Infant School</t>
  </si>
  <si>
    <t>Booker Avenue Junior School</t>
  </si>
  <si>
    <t>Broad Square Community Primary School</t>
  </si>
  <si>
    <t>Broadgreen Primary</t>
  </si>
  <si>
    <t>Childwall Church of England Primary School</t>
  </si>
  <si>
    <t>Childwall Valley Primary School</t>
  </si>
  <si>
    <t>Christ The King Catholic Primary School</t>
  </si>
  <si>
    <t>Corinthian Community Primary School</t>
  </si>
  <si>
    <t>Dovecot Primary School</t>
  </si>
  <si>
    <t>Dovedale Community Primary School</t>
  </si>
  <si>
    <t>Emmaus Church of England and Catholic Primary School</t>
  </si>
  <si>
    <t>Fazakerley Primary School</t>
  </si>
  <si>
    <t>Florence Melly Community Primary School</t>
  </si>
  <si>
    <t>Four Oaks Primary School</t>
  </si>
  <si>
    <t>Gilmour (Southbank) Infant School</t>
  </si>
  <si>
    <t>Gilmour Junior School</t>
  </si>
  <si>
    <t>Greenbank Primary School</t>
  </si>
  <si>
    <t>Gwladys Street Primary and Nursery School</t>
  </si>
  <si>
    <t>Holy Cross Catholic Primary School</t>
  </si>
  <si>
    <t>Holy Family Catholic Primary School</t>
  </si>
  <si>
    <t>Holy Name Catholic Primary School</t>
  </si>
  <si>
    <t>Holy Trinity Catholic Primary School</t>
  </si>
  <si>
    <t>Hunts Cross Primary School</t>
  </si>
  <si>
    <t>Kensington Primary School</t>
  </si>
  <si>
    <t>King David Primary School</t>
  </si>
  <si>
    <t>Kingsley Community School</t>
  </si>
  <si>
    <t>Kirkdale St Lawrence CofE VA Primary School</t>
  </si>
  <si>
    <t>Knotty Ash Primary School</t>
  </si>
  <si>
    <t>Lawrence Community Primary School</t>
  </si>
  <si>
    <t>Leamington Community Primary School</t>
  </si>
  <si>
    <t>Lister Infant and Nursery School</t>
  </si>
  <si>
    <t>Lister Junior School</t>
  </si>
  <si>
    <t>Longmoor Community Primary School</t>
  </si>
  <si>
    <t>Mab Lane Junior Mixed and Infant School</t>
  </si>
  <si>
    <t>Matthew Arnold Primary School</t>
  </si>
  <si>
    <t>Middlefield Community Primary School</t>
  </si>
  <si>
    <t>Monksdown Primary School</t>
  </si>
  <si>
    <t>Mosspits Lane Primary School</t>
  </si>
  <si>
    <t>Much Woolton Catholic Primary School</t>
  </si>
  <si>
    <t>Norman Pannell Primary School</t>
  </si>
  <si>
    <t>Northcote Primary School</t>
  </si>
  <si>
    <t>Northway Primary and Nursery School</t>
  </si>
  <si>
    <t>Our Lady and St Philomena's Catholic Primary School</t>
  </si>
  <si>
    <t>Our Lady and St Swithin's Catholic Primary School</t>
  </si>
  <si>
    <t>Our Lady Immaculate Catholic Primary School</t>
  </si>
  <si>
    <t>Our Lady of Good Help Catholic Primary School</t>
  </si>
  <si>
    <t>Our Lady of the Assumption Catholic Primary School</t>
  </si>
  <si>
    <t>Our Lady's Bishop Eton Catholic Primary School</t>
  </si>
  <si>
    <t>Phoenix Primary School</t>
  </si>
  <si>
    <t>Pinehurst Primary School Anfield</t>
  </si>
  <si>
    <t>Pleasant Street Primary School</t>
  </si>
  <si>
    <t>Ranworth Square Primary School</t>
  </si>
  <si>
    <t>Rice Lane Primary School and Nursery</t>
  </si>
  <si>
    <t>Rudston Primary School</t>
  </si>
  <si>
    <t>Runnymead St Edward's College</t>
  </si>
  <si>
    <t>Sacred Heart Catholic Primary School and Nursery</t>
  </si>
  <si>
    <t>Smithdown Primary School</t>
  </si>
  <si>
    <t>Springwood Heath Primary School</t>
  </si>
  <si>
    <t>St Anne's (Stanley) Junior Mixed and Infant School</t>
  </si>
  <si>
    <t>St Anne's Catholic Primary School</t>
  </si>
  <si>
    <t>St Anthony of Padua Catholic Primary School</t>
  </si>
  <si>
    <t>St Austin's Catholic Primary School</t>
  </si>
  <si>
    <t>St Cecilia's Catholic Infant &amp; Nursery School</t>
  </si>
  <si>
    <t>St Cecilia's Catholic Junior School</t>
  </si>
  <si>
    <t>St Charles' Catholic Primary School</t>
  </si>
  <si>
    <t>St Christopher's Catholic Primary School</t>
  </si>
  <si>
    <t>St Clare's Catholic Primary School</t>
  </si>
  <si>
    <t>St Cleopas' Church of England Junior Mixed and Infant School</t>
  </si>
  <si>
    <t>St Cuthbert's Catholic Primary and Nursery School</t>
  </si>
  <si>
    <t>St Finbar's Catholic Primary School</t>
  </si>
  <si>
    <t>St Francis de Sales Catholic Infant and Nursery School</t>
  </si>
  <si>
    <t>St Francis de Sales Catholic Junior School</t>
  </si>
  <si>
    <t>St Gregory's Catholic Primary School</t>
  </si>
  <si>
    <t>St Hugh's Catholic Primary School</t>
  </si>
  <si>
    <t>St John's Catholic Primary School</t>
  </si>
  <si>
    <t>St Mary's Church of England Primary School, West Derby</t>
  </si>
  <si>
    <t>St Matthew's Catholic Primary School</t>
  </si>
  <si>
    <t>St Michael-in-the-Hamlet Community Primary School</t>
  </si>
  <si>
    <t>St Michael's Catholic Primary School</t>
  </si>
  <si>
    <t>St Oswald's Catholic Primary School</t>
  </si>
  <si>
    <t>St Paschal Baylon Catholic Primary School</t>
  </si>
  <si>
    <t>St Patrick's Catholic Primary School</t>
  </si>
  <si>
    <t>St Paul's and St Timothy's Catholic Infant School</t>
  </si>
  <si>
    <t>St Paul's Catholic Junior School</t>
  </si>
  <si>
    <t>St Sebastian's Catholic Primary School and Nursery</t>
  </si>
  <si>
    <t>St Teresa of Lisieux Catholic Primary School</t>
  </si>
  <si>
    <t>St Vincent de Paul Catholic Primary School</t>
  </si>
  <si>
    <t>St. Margaret's Anfield Church of England Primary School</t>
  </si>
  <si>
    <t>Stockton Wood Community Primary School</t>
  </si>
  <si>
    <t>Sudley Infant School</t>
  </si>
  <si>
    <t>Sudley Junior School</t>
  </si>
  <si>
    <t>Wavertree Church of England School</t>
  </si>
  <si>
    <t>Wellesbourne Community Primary School</t>
  </si>
  <si>
    <t>Whitefield Primary School</t>
  </si>
  <si>
    <t>Windsor Community Primary School</t>
  </si>
  <si>
    <t>Woolton Primary School</t>
  </si>
  <si>
    <t>Archbishop Beck Catholic College</t>
  </si>
  <si>
    <t>Archbishop Blanch CofE High School</t>
  </si>
  <si>
    <t>Broughton Hall Catholic High School</t>
  </si>
  <si>
    <t>Calderstones School</t>
  </si>
  <si>
    <t>Cardinal Heenan Catholic High School</t>
  </si>
  <si>
    <t>Gateacre School</t>
  </si>
  <si>
    <t>Holly Lodge Girls' College</t>
  </si>
  <si>
    <t>King David High School</t>
  </si>
  <si>
    <t>Notre Dame Catholic College</t>
  </si>
  <si>
    <t>St Hilda's Church of England High School</t>
  </si>
  <si>
    <t>St John Bosco Arts College</t>
  </si>
  <si>
    <t>St Julie's Catholic High School</t>
  </si>
  <si>
    <t>Abbot's Lea</t>
  </si>
  <si>
    <t>Bank View</t>
  </si>
  <si>
    <t>Childwall Abbey</t>
  </si>
  <si>
    <t>Clifford Holroyde</t>
  </si>
  <si>
    <t>Ernest Cookson</t>
  </si>
  <si>
    <t>Hope</t>
  </si>
  <si>
    <t>Millstead Special Needs Primary</t>
  </si>
  <si>
    <t>Palmerston</t>
  </si>
  <si>
    <t>Princes Primary</t>
  </si>
  <si>
    <t>Redbridge High</t>
  </si>
  <si>
    <t>Sandfield Park</t>
  </si>
  <si>
    <t>Woolton High</t>
  </si>
  <si>
    <t>New Heights</t>
  </si>
  <si>
    <t>Estimated allocations detailed allocations yet to be released by DfE</t>
  </si>
  <si>
    <t>DFE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</si>
</sst>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color rgb="FF0000FF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38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fill"/>
    </xf>
    <xf numFmtId="3" fontId="4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1" fillId="0" borderId="0" xfId="0" applyNumberFormat="1" applyFont="1" applyFill="1" applyBorder="1"/>
    <xf numFmtId="164" fontId="6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8" fillId="0" borderId="8" xfId="0" applyNumberFormat="1" applyFont="1" applyFill="1" applyBorder="1"/>
    <xf numFmtId="3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/>
    <xf numFmtId="1" fontId="6" fillId="0" borderId="8" xfId="0" applyNumberFormat="1" applyFont="1" applyFill="1" applyBorder="1" applyAlignment="1">
      <alignment horizontal="center"/>
    </xf>
    <xf numFmtId="38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fill"/>
    </xf>
    <xf numFmtId="49" fontId="4" fillId="0" borderId="0" xfId="0" applyNumberFormat="1" applyFont="1" applyFill="1" applyBorder="1"/>
    <xf numFmtId="1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/>
    <xf numFmtId="1" fontId="8" fillId="0" borderId="9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8" fillId="0" borderId="9" xfId="0" applyNumberFormat="1" applyFont="1" applyFill="1" applyBorder="1"/>
    <xf numFmtId="165" fontId="8" fillId="0" borderId="9" xfId="1" applyNumberFormat="1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38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24"/>
  <sheetViews>
    <sheetView tabSelected="1" workbookViewId="0">
      <pane xSplit="5" ySplit="10" topLeftCell="P151" activePane="bottomRight" state="frozen"/>
      <selection pane="topRight" activeCell="F1" sqref="F1"/>
      <selection pane="bottomLeft" activeCell="A11" sqref="A11"/>
      <selection pane="bottomRight" activeCell="S160" sqref="S160"/>
    </sheetView>
  </sheetViews>
  <sheetFormatPr defaultRowHeight="13" x14ac:dyDescent="0.3"/>
  <cols>
    <col min="1" max="1" width="0.6328125" style="7" customWidth="1"/>
    <col min="2" max="2" width="10.54296875" style="1" bestFit="1" customWidth="1"/>
    <col min="3" max="4" width="10.54296875" style="1" hidden="1" customWidth="1"/>
    <col min="5" max="5" width="42.36328125" style="7" customWidth="1"/>
    <col min="6" max="6" width="13.36328125" style="3" customWidth="1"/>
    <col min="7" max="7" width="10.6328125" style="4" customWidth="1"/>
    <col min="8" max="8" width="12.54296875" style="5" customWidth="1"/>
    <col min="9" max="9" width="12.36328125" style="5" customWidth="1"/>
    <col min="10" max="10" width="14.36328125" style="5" customWidth="1"/>
    <col min="11" max="11" width="10.453125" style="10" customWidth="1"/>
    <col min="12" max="12" width="12.6328125" style="3" customWidth="1"/>
    <col min="13" max="13" width="12.36328125" style="3" customWidth="1"/>
    <col min="14" max="14" width="12.453125" style="3" customWidth="1"/>
    <col min="15" max="15" width="12.36328125" style="3" customWidth="1"/>
    <col min="16" max="16" width="12.6328125" style="5" customWidth="1"/>
    <col min="17" max="17" width="12.453125" style="3" customWidth="1"/>
    <col min="18" max="18" width="12.453125" style="7" customWidth="1"/>
    <col min="19" max="19" width="12.90625" style="52" customWidth="1"/>
    <col min="20" max="20" width="1.6328125" style="7" customWidth="1"/>
    <col min="21" max="21" width="9.453125" style="8" customWidth="1"/>
    <col min="22" max="22" width="12.90625" style="3" customWidth="1"/>
    <col min="23" max="23" width="1.54296875" style="3" customWidth="1"/>
    <col min="24" max="24" width="9.453125" style="9" customWidth="1"/>
    <col min="25" max="25" width="13.90625" style="3" customWidth="1"/>
    <col min="26" max="26" width="8.7265625" style="7"/>
    <col min="27" max="27" width="10.6328125" style="7" bestFit="1" customWidth="1"/>
    <col min="28" max="28" width="11.54296875" style="7" bestFit="1" customWidth="1"/>
    <col min="29" max="29" width="8.7265625" style="7"/>
    <col min="30" max="30" width="10.08984375" style="7" bestFit="1" customWidth="1"/>
    <col min="31" max="256" width="8.7265625" style="7"/>
    <col min="257" max="257" width="0.6328125" style="7" customWidth="1"/>
    <col min="258" max="258" width="10.54296875" style="7" bestFit="1" customWidth="1"/>
    <col min="259" max="260" width="0" style="7" hidden="1" customWidth="1"/>
    <col min="261" max="261" width="42.36328125" style="7" customWidth="1"/>
    <col min="262" max="262" width="13.36328125" style="7" customWidth="1"/>
    <col min="263" max="263" width="10.6328125" style="7" customWidth="1"/>
    <col min="264" max="264" width="12.54296875" style="7" customWidth="1"/>
    <col min="265" max="265" width="12.36328125" style="7" customWidth="1"/>
    <col min="266" max="266" width="14.36328125" style="7" customWidth="1"/>
    <col min="267" max="267" width="10.453125" style="7" customWidth="1"/>
    <col min="268" max="268" width="12.6328125" style="7" customWidth="1"/>
    <col min="269" max="269" width="12.36328125" style="7" customWidth="1"/>
    <col min="270" max="270" width="12.453125" style="7" customWidth="1"/>
    <col min="271" max="271" width="12.36328125" style="7" customWidth="1"/>
    <col min="272" max="272" width="12.6328125" style="7" customWidth="1"/>
    <col min="273" max="274" width="12.453125" style="7" customWidth="1"/>
    <col min="275" max="275" width="12.90625" style="7" customWidth="1"/>
    <col min="276" max="276" width="1.6328125" style="7" customWidth="1"/>
    <col min="277" max="277" width="9.453125" style="7" customWidth="1"/>
    <col min="278" max="278" width="12.90625" style="7" customWidth="1"/>
    <col min="279" max="279" width="1.54296875" style="7" customWidth="1"/>
    <col min="280" max="280" width="9.453125" style="7" customWidth="1"/>
    <col min="281" max="281" width="13.90625" style="7" customWidth="1"/>
    <col min="282" max="282" width="8.7265625" style="7"/>
    <col min="283" max="283" width="10.6328125" style="7" bestFit="1" customWidth="1"/>
    <col min="284" max="284" width="11.54296875" style="7" bestFit="1" customWidth="1"/>
    <col min="285" max="285" width="8.7265625" style="7"/>
    <col min="286" max="286" width="10.08984375" style="7" bestFit="1" customWidth="1"/>
    <col min="287" max="512" width="8.7265625" style="7"/>
    <col min="513" max="513" width="0.6328125" style="7" customWidth="1"/>
    <col min="514" max="514" width="10.54296875" style="7" bestFit="1" customWidth="1"/>
    <col min="515" max="516" width="0" style="7" hidden="1" customWidth="1"/>
    <col min="517" max="517" width="42.36328125" style="7" customWidth="1"/>
    <col min="518" max="518" width="13.36328125" style="7" customWidth="1"/>
    <col min="519" max="519" width="10.6328125" style="7" customWidth="1"/>
    <col min="520" max="520" width="12.54296875" style="7" customWidth="1"/>
    <col min="521" max="521" width="12.36328125" style="7" customWidth="1"/>
    <col min="522" max="522" width="14.36328125" style="7" customWidth="1"/>
    <col min="523" max="523" width="10.453125" style="7" customWidth="1"/>
    <col min="524" max="524" width="12.6328125" style="7" customWidth="1"/>
    <col min="525" max="525" width="12.36328125" style="7" customWidth="1"/>
    <col min="526" max="526" width="12.453125" style="7" customWidth="1"/>
    <col min="527" max="527" width="12.36328125" style="7" customWidth="1"/>
    <col min="528" max="528" width="12.6328125" style="7" customWidth="1"/>
    <col min="529" max="530" width="12.453125" style="7" customWidth="1"/>
    <col min="531" max="531" width="12.90625" style="7" customWidth="1"/>
    <col min="532" max="532" width="1.6328125" style="7" customWidth="1"/>
    <col min="533" max="533" width="9.453125" style="7" customWidth="1"/>
    <col min="534" max="534" width="12.90625" style="7" customWidth="1"/>
    <col min="535" max="535" width="1.54296875" style="7" customWidth="1"/>
    <col min="536" max="536" width="9.453125" style="7" customWidth="1"/>
    <col min="537" max="537" width="13.90625" style="7" customWidth="1"/>
    <col min="538" max="538" width="8.7265625" style="7"/>
    <col min="539" max="539" width="10.6328125" style="7" bestFit="1" customWidth="1"/>
    <col min="540" max="540" width="11.54296875" style="7" bestFit="1" customWidth="1"/>
    <col min="541" max="541" width="8.7265625" style="7"/>
    <col min="542" max="542" width="10.08984375" style="7" bestFit="1" customWidth="1"/>
    <col min="543" max="768" width="8.7265625" style="7"/>
    <col min="769" max="769" width="0.6328125" style="7" customWidth="1"/>
    <col min="770" max="770" width="10.54296875" style="7" bestFit="1" customWidth="1"/>
    <col min="771" max="772" width="0" style="7" hidden="1" customWidth="1"/>
    <col min="773" max="773" width="42.36328125" style="7" customWidth="1"/>
    <col min="774" max="774" width="13.36328125" style="7" customWidth="1"/>
    <col min="775" max="775" width="10.6328125" style="7" customWidth="1"/>
    <col min="776" max="776" width="12.54296875" style="7" customWidth="1"/>
    <col min="777" max="777" width="12.36328125" style="7" customWidth="1"/>
    <col min="778" max="778" width="14.36328125" style="7" customWidth="1"/>
    <col min="779" max="779" width="10.453125" style="7" customWidth="1"/>
    <col min="780" max="780" width="12.6328125" style="7" customWidth="1"/>
    <col min="781" max="781" width="12.36328125" style="7" customWidth="1"/>
    <col min="782" max="782" width="12.453125" style="7" customWidth="1"/>
    <col min="783" max="783" width="12.36328125" style="7" customWidth="1"/>
    <col min="784" max="784" width="12.6328125" style="7" customWidth="1"/>
    <col min="785" max="786" width="12.453125" style="7" customWidth="1"/>
    <col min="787" max="787" width="12.90625" style="7" customWidth="1"/>
    <col min="788" max="788" width="1.6328125" style="7" customWidth="1"/>
    <col min="789" max="789" width="9.453125" style="7" customWidth="1"/>
    <col min="790" max="790" width="12.90625" style="7" customWidth="1"/>
    <col min="791" max="791" width="1.54296875" style="7" customWidth="1"/>
    <col min="792" max="792" width="9.453125" style="7" customWidth="1"/>
    <col min="793" max="793" width="13.90625" style="7" customWidth="1"/>
    <col min="794" max="794" width="8.7265625" style="7"/>
    <col min="795" max="795" width="10.6328125" style="7" bestFit="1" customWidth="1"/>
    <col min="796" max="796" width="11.54296875" style="7" bestFit="1" customWidth="1"/>
    <col min="797" max="797" width="8.7265625" style="7"/>
    <col min="798" max="798" width="10.08984375" style="7" bestFit="1" customWidth="1"/>
    <col min="799" max="1024" width="8.7265625" style="7"/>
    <col min="1025" max="1025" width="0.6328125" style="7" customWidth="1"/>
    <col min="1026" max="1026" width="10.54296875" style="7" bestFit="1" customWidth="1"/>
    <col min="1027" max="1028" width="0" style="7" hidden="1" customWidth="1"/>
    <col min="1029" max="1029" width="42.36328125" style="7" customWidth="1"/>
    <col min="1030" max="1030" width="13.36328125" style="7" customWidth="1"/>
    <col min="1031" max="1031" width="10.6328125" style="7" customWidth="1"/>
    <col min="1032" max="1032" width="12.54296875" style="7" customWidth="1"/>
    <col min="1033" max="1033" width="12.36328125" style="7" customWidth="1"/>
    <col min="1034" max="1034" width="14.36328125" style="7" customWidth="1"/>
    <col min="1035" max="1035" width="10.453125" style="7" customWidth="1"/>
    <col min="1036" max="1036" width="12.6328125" style="7" customWidth="1"/>
    <col min="1037" max="1037" width="12.36328125" style="7" customWidth="1"/>
    <col min="1038" max="1038" width="12.453125" style="7" customWidth="1"/>
    <col min="1039" max="1039" width="12.36328125" style="7" customWidth="1"/>
    <col min="1040" max="1040" width="12.6328125" style="7" customWidth="1"/>
    <col min="1041" max="1042" width="12.453125" style="7" customWidth="1"/>
    <col min="1043" max="1043" width="12.90625" style="7" customWidth="1"/>
    <col min="1044" max="1044" width="1.6328125" style="7" customWidth="1"/>
    <col min="1045" max="1045" width="9.453125" style="7" customWidth="1"/>
    <col min="1046" max="1046" width="12.90625" style="7" customWidth="1"/>
    <col min="1047" max="1047" width="1.54296875" style="7" customWidth="1"/>
    <col min="1048" max="1048" width="9.453125" style="7" customWidth="1"/>
    <col min="1049" max="1049" width="13.90625" style="7" customWidth="1"/>
    <col min="1050" max="1050" width="8.7265625" style="7"/>
    <col min="1051" max="1051" width="10.6328125" style="7" bestFit="1" customWidth="1"/>
    <col min="1052" max="1052" width="11.54296875" style="7" bestFit="1" customWidth="1"/>
    <col min="1053" max="1053" width="8.7265625" style="7"/>
    <col min="1054" max="1054" width="10.08984375" style="7" bestFit="1" customWidth="1"/>
    <col min="1055" max="1280" width="8.7265625" style="7"/>
    <col min="1281" max="1281" width="0.6328125" style="7" customWidth="1"/>
    <col min="1282" max="1282" width="10.54296875" style="7" bestFit="1" customWidth="1"/>
    <col min="1283" max="1284" width="0" style="7" hidden="1" customWidth="1"/>
    <col min="1285" max="1285" width="42.36328125" style="7" customWidth="1"/>
    <col min="1286" max="1286" width="13.36328125" style="7" customWidth="1"/>
    <col min="1287" max="1287" width="10.6328125" style="7" customWidth="1"/>
    <col min="1288" max="1288" width="12.54296875" style="7" customWidth="1"/>
    <col min="1289" max="1289" width="12.36328125" style="7" customWidth="1"/>
    <col min="1290" max="1290" width="14.36328125" style="7" customWidth="1"/>
    <col min="1291" max="1291" width="10.453125" style="7" customWidth="1"/>
    <col min="1292" max="1292" width="12.6328125" style="7" customWidth="1"/>
    <col min="1293" max="1293" width="12.36328125" style="7" customWidth="1"/>
    <col min="1294" max="1294" width="12.453125" style="7" customWidth="1"/>
    <col min="1295" max="1295" width="12.36328125" style="7" customWidth="1"/>
    <col min="1296" max="1296" width="12.6328125" style="7" customWidth="1"/>
    <col min="1297" max="1298" width="12.453125" style="7" customWidth="1"/>
    <col min="1299" max="1299" width="12.90625" style="7" customWidth="1"/>
    <col min="1300" max="1300" width="1.6328125" style="7" customWidth="1"/>
    <col min="1301" max="1301" width="9.453125" style="7" customWidth="1"/>
    <col min="1302" max="1302" width="12.90625" style="7" customWidth="1"/>
    <col min="1303" max="1303" width="1.54296875" style="7" customWidth="1"/>
    <col min="1304" max="1304" width="9.453125" style="7" customWidth="1"/>
    <col min="1305" max="1305" width="13.90625" style="7" customWidth="1"/>
    <col min="1306" max="1306" width="8.7265625" style="7"/>
    <col min="1307" max="1307" width="10.6328125" style="7" bestFit="1" customWidth="1"/>
    <col min="1308" max="1308" width="11.54296875" style="7" bestFit="1" customWidth="1"/>
    <col min="1309" max="1309" width="8.7265625" style="7"/>
    <col min="1310" max="1310" width="10.08984375" style="7" bestFit="1" customWidth="1"/>
    <col min="1311" max="1536" width="8.7265625" style="7"/>
    <col min="1537" max="1537" width="0.6328125" style="7" customWidth="1"/>
    <col min="1538" max="1538" width="10.54296875" style="7" bestFit="1" customWidth="1"/>
    <col min="1539" max="1540" width="0" style="7" hidden="1" customWidth="1"/>
    <col min="1541" max="1541" width="42.36328125" style="7" customWidth="1"/>
    <col min="1542" max="1542" width="13.36328125" style="7" customWidth="1"/>
    <col min="1543" max="1543" width="10.6328125" style="7" customWidth="1"/>
    <col min="1544" max="1544" width="12.54296875" style="7" customWidth="1"/>
    <col min="1545" max="1545" width="12.36328125" style="7" customWidth="1"/>
    <col min="1546" max="1546" width="14.36328125" style="7" customWidth="1"/>
    <col min="1547" max="1547" width="10.453125" style="7" customWidth="1"/>
    <col min="1548" max="1548" width="12.6328125" style="7" customWidth="1"/>
    <col min="1549" max="1549" width="12.36328125" style="7" customWidth="1"/>
    <col min="1550" max="1550" width="12.453125" style="7" customWidth="1"/>
    <col min="1551" max="1551" width="12.36328125" style="7" customWidth="1"/>
    <col min="1552" max="1552" width="12.6328125" style="7" customWidth="1"/>
    <col min="1553" max="1554" width="12.453125" style="7" customWidth="1"/>
    <col min="1555" max="1555" width="12.90625" style="7" customWidth="1"/>
    <col min="1556" max="1556" width="1.6328125" style="7" customWidth="1"/>
    <col min="1557" max="1557" width="9.453125" style="7" customWidth="1"/>
    <col min="1558" max="1558" width="12.90625" style="7" customWidth="1"/>
    <col min="1559" max="1559" width="1.54296875" style="7" customWidth="1"/>
    <col min="1560" max="1560" width="9.453125" style="7" customWidth="1"/>
    <col min="1561" max="1561" width="13.90625" style="7" customWidth="1"/>
    <col min="1562" max="1562" width="8.7265625" style="7"/>
    <col min="1563" max="1563" width="10.6328125" style="7" bestFit="1" customWidth="1"/>
    <col min="1564" max="1564" width="11.54296875" style="7" bestFit="1" customWidth="1"/>
    <col min="1565" max="1565" width="8.7265625" style="7"/>
    <col min="1566" max="1566" width="10.08984375" style="7" bestFit="1" customWidth="1"/>
    <col min="1567" max="1792" width="8.7265625" style="7"/>
    <col min="1793" max="1793" width="0.6328125" style="7" customWidth="1"/>
    <col min="1794" max="1794" width="10.54296875" style="7" bestFit="1" customWidth="1"/>
    <col min="1795" max="1796" width="0" style="7" hidden="1" customWidth="1"/>
    <col min="1797" max="1797" width="42.36328125" style="7" customWidth="1"/>
    <col min="1798" max="1798" width="13.36328125" style="7" customWidth="1"/>
    <col min="1799" max="1799" width="10.6328125" style="7" customWidth="1"/>
    <col min="1800" max="1800" width="12.54296875" style="7" customWidth="1"/>
    <col min="1801" max="1801" width="12.36328125" style="7" customWidth="1"/>
    <col min="1802" max="1802" width="14.36328125" style="7" customWidth="1"/>
    <col min="1803" max="1803" width="10.453125" style="7" customWidth="1"/>
    <col min="1804" max="1804" width="12.6328125" style="7" customWidth="1"/>
    <col min="1805" max="1805" width="12.36328125" style="7" customWidth="1"/>
    <col min="1806" max="1806" width="12.453125" style="7" customWidth="1"/>
    <col min="1807" max="1807" width="12.36328125" style="7" customWidth="1"/>
    <col min="1808" max="1808" width="12.6328125" style="7" customWidth="1"/>
    <col min="1809" max="1810" width="12.453125" style="7" customWidth="1"/>
    <col min="1811" max="1811" width="12.90625" style="7" customWidth="1"/>
    <col min="1812" max="1812" width="1.6328125" style="7" customWidth="1"/>
    <col min="1813" max="1813" width="9.453125" style="7" customWidth="1"/>
    <col min="1814" max="1814" width="12.90625" style="7" customWidth="1"/>
    <col min="1815" max="1815" width="1.54296875" style="7" customWidth="1"/>
    <col min="1816" max="1816" width="9.453125" style="7" customWidth="1"/>
    <col min="1817" max="1817" width="13.90625" style="7" customWidth="1"/>
    <col min="1818" max="1818" width="8.7265625" style="7"/>
    <col min="1819" max="1819" width="10.6328125" style="7" bestFit="1" customWidth="1"/>
    <col min="1820" max="1820" width="11.54296875" style="7" bestFit="1" customWidth="1"/>
    <col min="1821" max="1821" width="8.7265625" style="7"/>
    <col min="1822" max="1822" width="10.08984375" style="7" bestFit="1" customWidth="1"/>
    <col min="1823" max="2048" width="8.7265625" style="7"/>
    <col min="2049" max="2049" width="0.6328125" style="7" customWidth="1"/>
    <col min="2050" max="2050" width="10.54296875" style="7" bestFit="1" customWidth="1"/>
    <col min="2051" max="2052" width="0" style="7" hidden="1" customWidth="1"/>
    <col min="2053" max="2053" width="42.36328125" style="7" customWidth="1"/>
    <col min="2054" max="2054" width="13.36328125" style="7" customWidth="1"/>
    <col min="2055" max="2055" width="10.6328125" style="7" customWidth="1"/>
    <col min="2056" max="2056" width="12.54296875" style="7" customWidth="1"/>
    <col min="2057" max="2057" width="12.36328125" style="7" customWidth="1"/>
    <col min="2058" max="2058" width="14.36328125" style="7" customWidth="1"/>
    <col min="2059" max="2059" width="10.453125" style="7" customWidth="1"/>
    <col min="2060" max="2060" width="12.6328125" style="7" customWidth="1"/>
    <col min="2061" max="2061" width="12.36328125" style="7" customWidth="1"/>
    <col min="2062" max="2062" width="12.453125" style="7" customWidth="1"/>
    <col min="2063" max="2063" width="12.36328125" style="7" customWidth="1"/>
    <col min="2064" max="2064" width="12.6328125" style="7" customWidth="1"/>
    <col min="2065" max="2066" width="12.453125" style="7" customWidth="1"/>
    <col min="2067" max="2067" width="12.90625" style="7" customWidth="1"/>
    <col min="2068" max="2068" width="1.6328125" style="7" customWidth="1"/>
    <col min="2069" max="2069" width="9.453125" style="7" customWidth="1"/>
    <col min="2070" max="2070" width="12.90625" style="7" customWidth="1"/>
    <col min="2071" max="2071" width="1.54296875" style="7" customWidth="1"/>
    <col min="2072" max="2072" width="9.453125" style="7" customWidth="1"/>
    <col min="2073" max="2073" width="13.90625" style="7" customWidth="1"/>
    <col min="2074" max="2074" width="8.7265625" style="7"/>
    <col min="2075" max="2075" width="10.6328125" style="7" bestFit="1" customWidth="1"/>
    <col min="2076" max="2076" width="11.54296875" style="7" bestFit="1" customWidth="1"/>
    <col min="2077" max="2077" width="8.7265625" style="7"/>
    <col min="2078" max="2078" width="10.08984375" style="7" bestFit="1" customWidth="1"/>
    <col min="2079" max="2304" width="8.7265625" style="7"/>
    <col min="2305" max="2305" width="0.6328125" style="7" customWidth="1"/>
    <col min="2306" max="2306" width="10.54296875" style="7" bestFit="1" customWidth="1"/>
    <col min="2307" max="2308" width="0" style="7" hidden="1" customWidth="1"/>
    <col min="2309" max="2309" width="42.36328125" style="7" customWidth="1"/>
    <col min="2310" max="2310" width="13.36328125" style="7" customWidth="1"/>
    <col min="2311" max="2311" width="10.6328125" style="7" customWidth="1"/>
    <col min="2312" max="2312" width="12.54296875" style="7" customWidth="1"/>
    <col min="2313" max="2313" width="12.36328125" style="7" customWidth="1"/>
    <col min="2314" max="2314" width="14.36328125" style="7" customWidth="1"/>
    <col min="2315" max="2315" width="10.453125" style="7" customWidth="1"/>
    <col min="2316" max="2316" width="12.6328125" style="7" customWidth="1"/>
    <col min="2317" max="2317" width="12.36328125" style="7" customWidth="1"/>
    <col min="2318" max="2318" width="12.453125" style="7" customWidth="1"/>
    <col min="2319" max="2319" width="12.36328125" style="7" customWidth="1"/>
    <col min="2320" max="2320" width="12.6328125" style="7" customWidth="1"/>
    <col min="2321" max="2322" width="12.453125" style="7" customWidth="1"/>
    <col min="2323" max="2323" width="12.90625" style="7" customWidth="1"/>
    <col min="2324" max="2324" width="1.6328125" style="7" customWidth="1"/>
    <col min="2325" max="2325" width="9.453125" style="7" customWidth="1"/>
    <col min="2326" max="2326" width="12.90625" style="7" customWidth="1"/>
    <col min="2327" max="2327" width="1.54296875" style="7" customWidth="1"/>
    <col min="2328" max="2328" width="9.453125" style="7" customWidth="1"/>
    <col min="2329" max="2329" width="13.90625" style="7" customWidth="1"/>
    <col min="2330" max="2330" width="8.7265625" style="7"/>
    <col min="2331" max="2331" width="10.6328125" style="7" bestFit="1" customWidth="1"/>
    <col min="2332" max="2332" width="11.54296875" style="7" bestFit="1" customWidth="1"/>
    <col min="2333" max="2333" width="8.7265625" style="7"/>
    <col min="2334" max="2334" width="10.08984375" style="7" bestFit="1" customWidth="1"/>
    <col min="2335" max="2560" width="8.7265625" style="7"/>
    <col min="2561" max="2561" width="0.6328125" style="7" customWidth="1"/>
    <col min="2562" max="2562" width="10.54296875" style="7" bestFit="1" customWidth="1"/>
    <col min="2563" max="2564" width="0" style="7" hidden="1" customWidth="1"/>
    <col min="2565" max="2565" width="42.36328125" style="7" customWidth="1"/>
    <col min="2566" max="2566" width="13.36328125" style="7" customWidth="1"/>
    <col min="2567" max="2567" width="10.6328125" style="7" customWidth="1"/>
    <col min="2568" max="2568" width="12.54296875" style="7" customWidth="1"/>
    <col min="2569" max="2569" width="12.36328125" style="7" customWidth="1"/>
    <col min="2570" max="2570" width="14.36328125" style="7" customWidth="1"/>
    <col min="2571" max="2571" width="10.453125" style="7" customWidth="1"/>
    <col min="2572" max="2572" width="12.6328125" style="7" customWidth="1"/>
    <col min="2573" max="2573" width="12.36328125" style="7" customWidth="1"/>
    <col min="2574" max="2574" width="12.453125" style="7" customWidth="1"/>
    <col min="2575" max="2575" width="12.36328125" style="7" customWidth="1"/>
    <col min="2576" max="2576" width="12.6328125" style="7" customWidth="1"/>
    <col min="2577" max="2578" width="12.453125" style="7" customWidth="1"/>
    <col min="2579" max="2579" width="12.90625" style="7" customWidth="1"/>
    <col min="2580" max="2580" width="1.6328125" style="7" customWidth="1"/>
    <col min="2581" max="2581" width="9.453125" style="7" customWidth="1"/>
    <col min="2582" max="2582" width="12.90625" style="7" customWidth="1"/>
    <col min="2583" max="2583" width="1.54296875" style="7" customWidth="1"/>
    <col min="2584" max="2584" width="9.453125" style="7" customWidth="1"/>
    <col min="2585" max="2585" width="13.90625" style="7" customWidth="1"/>
    <col min="2586" max="2586" width="8.7265625" style="7"/>
    <col min="2587" max="2587" width="10.6328125" style="7" bestFit="1" customWidth="1"/>
    <col min="2588" max="2588" width="11.54296875" style="7" bestFit="1" customWidth="1"/>
    <col min="2589" max="2589" width="8.7265625" style="7"/>
    <col min="2590" max="2590" width="10.08984375" style="7" bestFit="1" customWidth="1"/>
    <col min="2591" max="2816" width="8.7265625" style="7"/>
    <col min="2817" max="2817" width="0.6328125" style="7" customWidth="1"/>
    <col min="2818" max="2818" width="10.54296875" style="7" bestFit="1" customWidth="1"/>
    <col min="2819" max="2820" width="0" style="7" hidden="1" customWidth="1"/>
    <col min="2821" max="2821" width="42.36328125" style="7" customWidth="1"/>
    <col min="2822" max="2822" width="13.36328125" style="7" customWidth="1"/>
    <col min="2823" max="2823" width="10.6328125" style="7" customWidth="1"/>
    <col min="2824" max="2824" width="12.54296875" style="7" customWidth="1"/>
    <col min="2825" max="2825" width="12.36328125" style="7" customWidth="1"/>
    <col min="2826" max="2826" width="14.36328125" style="7" customWidth="1"/>
    <col min="2827" max="2827" width="10.453125" style="7" customWidth="1"/>
    <col min="2828" max="2828" width="12.6328125" style="7" customWidth="1"/>
    <col min="2829" max="2829" width="12.36328125" style="7" customWidth="1"/>
    <col min="2830" max="2830" width="12.453125" style="7" customWidth="1"/>
    <col min="2831" max="2831" width="12.36328125" style="7" customWidth="1"/>
    <col min="2832" max="2832" width="12.6328125" style="7" customWidth="1"/>
    <col min="2833" max="2834" width="12.453125" style="7" customWidth="1"/>
    <col min="2835" max="2835" width="12.90625" style="7" customWidth="1"/>
    <col min="2836" max="2836" width="1.6328125" style="7" customWidth="1"/>
    <col min="2837" max="2837" width="9.453125" style="7" customWidth="1"/>
    <col min="2838" max="2838" width="12.90625" style="7" customWidth="1"/>
    <col min="2839" max="2839" width="1.54296875" style="7" customWidth="1"/>
    <col min="2840" max="2840" width="9.453125" style="7" customWidth="1"/>
    <col min="2841" max="2841" width="13.90625" style="7" customWidth="1"/>
    <col min="2842" max="2842" width="8.7265625" style="7"/>
    <col min="2843" max="2843" width="10.6328125" style="7" bestFit="1" customWidth="1"/>
    <col min="2844" max="2844" width="11.54296875" style="7" bestFit="1" customWidth="1"/>
    <col min="2845" max="2845" width="8.7265625" style="7"/>
    <col min="2846" max="2846" width="10.08984375" style="7" bestFit="1" customWidth="1"/>
    <col min="2847" max="3072" width="8.7265625" style="7"/>
    <col min="3073" max="3073" width="0.6328125" style="7" customWidth="1"/>
    <col min="3074" max="3074" width="10.54296875" style="7" bestFit="1" customWidth="1"/>
    <col min="3075" max="3076" width="0" style="7" hidden="1" customWidth="1"/>
    <col min="3077" max="3077" width="42.36328125" style="7" customWidth="1"/>
    <col min="3078" max="3078" width="13.36328125" style="7" customWidth="1"/>
    <col min="3079" max="3079" width="10.6328125" style="7" customWidth="1"/>
    <col min="3080" max="3080" width="12.54296875" style="7" customWidth="1"/>
    <col min="3081" max="3081" width="12.36328125" style="7" customWidth="1"/>
    <col min="3082" max="3082" width="14.36328125" style="7" customWidth="1"/>
    <col min="3083" max="3083" width="10.453125" style="7" customWidth="1"/>
    <col min="3084" max="3084" width="12.6328125" style="7" customWidth="1"/>
    <col min="3085" max="3085" width="12.36328125" style="7" customWidth="1"/>
    <col min="3086" max="3086" width="12.453125" style="7" customWidth="1"/>
    <col min="3087" max="3087" width="12.36328125" style="7" customWidth="1"/>
    <col min="3088" max="3088" width="12.6328125" style="7" customWidth="1"/>
    <col min="3089" max="3090" width="12.453125" style="7" customWidth="1"/>
    <col min="3091" max="3091" width="12.90625" style="7" customWidth="1"/>
    <col min="3092" max="3092" width="1.6328125" style="7" customWidth="1"/>
    <col min="3093" max="3093" width="9.453125" style="7" customWidth="1"/>
    <col min="3094" max="3094" width="12.90625" style="7" customWidth="1"/>
    <col min="3095" max="3095" width="1.54296875" style="7" customWidth="1"/>
    <col min="3096" max="3096" width="9.453125" style="7" customWidth="1"/>
    <col min="3097" max="3097" width="13.90625" style="7" customWidth="1"/>
    <col min="3098" max="3098" width="8.7265625" style="7"/>
    <col min="3099" max="3099" width="10.6328125" style="7" bestFit="1" customWidth="1"/>
    <col min="3100" max="3100" width="11.54296875" style="7" bestFit="1" customWidth="1"/>
    <col min="3101" max="3101" width="8.7265625" style="7"/>
    <col min="3102" max="3102" width="10.08984375" style="7" bestFit="1" customWidth="1"/>
    <col min="3103" max="3328" width="8.7265625" style="7"/>
    <col min="3329" max="3329" width="0.6328125" style="7" customWidth="1"/>
    <col min="3330" max="3330" width="10.54296875" style="7" bestFit="1" customWidth="1"/>
    <col min="3331" max="3332" width="0" style="7" hidden="1" customWidth="1"/>
    <col min="3333" max="3333" width="42.36328125" style="7" customWidth="1"/>
    <col min="3334" max="3334" width="13.36328125" style="7" customWidth="1"/>
    <col min="3335" max="3335" width="10.6328125" style="7" customWidth="1"/>
    <col min="3336" max="3336" width="12.54296875" style="7" customWidth="1"/>
    <col min="3337" max="3337" width="12.36328125" style="7" customWidth="1"/>
    <col min="3338" max="3338" width="14.36328125" style="7" customWidth="1"/>
    <col min="3339" max="3339" width="10.453125" style="7" customWidth="1"/>
    <col min="3340" max="3340" width="12.6328125" style="7" customWidth="1"/>
    <col min="3341" max="3341" width="12.36328125" style="7" customWidth="1"/>
    <col min="3342" max="3342" width="12.453125" style="7" customWidth="1"/>
    <col min="3343" max="3343" width="12.36328125" style="7" customWidth="1"/>
    <col min="3344" max="3344" width="12.6328125" style="7" customWidth="1"/>
    <col min="3345" max="3346" width="12.453125" style="7" customWidth="1"/>
    <col min="3347" max="3347" width="12.90625" style="7" customWidth="1"/>
    <col min="3348" max="3348" width="1.6328125" style="7" customWidth="1"/>
    <col min="3349" max="3349" width="9.453125" style="7" customWidth="1"/>
    <col min="3350" max="3350" width="12.90625" style="7" customWidth="1"/>
    <col min="3351" max="3351" width="1.54296875" style="7" customWidth="1"/>
    <col min="3352" max="3352" width="9.453125" style="7" customWidth="1"/>
    <col min="3353" max="3353" width="13.90625" style="7" customWidth="1"/>
    <col min="3354" max="3354" width="8.7265625" style="7"/>
    <col min="3355" max="3355" width="10.6328125" style="7" bestFit="1" customWidth="1"/>
    <col min="3356" max="3356" width="11.54296875" style="7" bestFit="1" customWidth="1"/>
    <col min="3357" max="3357" width="8.7265625" style="7"/>
    <col min="3358" max="3358" width="10.08984375" style="7" bestFit="1" customWidth="1"/>
    <col min="3359" max="3584" width="8.7265625" style="7"/>
    <col min="3585" max="3585" width="0.6328125" style="7" customWidth="1"/>
    <col min="3586" max="3586" width="10.54296875" style="7" bestFit="1" customWidth="1"/>
    <col min="3587" max="3588" width="0" style="7" hidden="1" customWidth="1"/>
    <col min="3589" max="3589" width="42.36328125" style="7" customWidth="1"/>
    <col min="3590" max="3590" width="13.36328125" style="7" customWidth="1"/>
    <col min="3591" max="3591" width="10.6328125" style="7" customWidth="1"/>
    <col min="3592" max="3592" width="12.54296875" style="7" customWidth="1"/>
    <col min="3593" max="3593" width="12.36328125" style="7" customWidth="1"/>
    <col min="3594" max="3594" width="14.36328125" style="7" customWidth="1"/>
    <col min="3595" max="3595" width="10.453125" style="7" customWidth="1"/>
    <col min="3596" max="3596" width="12.6328125" style="7" customWidth="1"/>
    <col min="3597" max="3597" width="12.36328125" style="7" customWidth="1"/>
    <col min="3598" max="3598" width="12.453125" style="7" customWidth="1"/>
    <col min="3599" max="3599" width="12.36328125" style="7" customWidth="1"/>
    <col min="3600" max="3600" width="12.6328125" style="7" customWidth="1"/>
    <col min="3601" max="3602" width="12.453125" style="7" customWidth="1"/>
    <col min="3603" max="3603" width="12.90625" style="7" customWidth="1"/>
    <col min="3604" max="3604" width="1.6328125" style="7" customWidth="1"/>
    <col min="3605" max="3605" width="9.453125" style="7" customWidth="1"/>
    <col min="3606" max="3606" width="12.90625" style="7" customWidth="1"/>
    <col min="3607" max="3607" width="1.54296875" style="7" customWidth="1"/>
    <col min="3608" max="3608" width="9.453125" style="7" customWidth="1"/>
    <col min="3609" max="3609" width="13.90625" style="7" customWidth="1"/>
    <col min="3610" max="3610" width="8.7265625" style="7"/>
    <col min="3611" max="3611" width="10.6328125" style="7" bestFit="1" customWidth="1"/>
    <col min="3612" max="3612" width="11.54296875" style="7" bestFit="1" customWidth="1"/>
    <col min="3613" max="3613" width="8.7265625" style="7"/>
    <col min="3614" max="3614" width="10.08984375" style="7" bestFit="1" customWidth="1"/>
    <col min="3615" max="3840" width="8.7265625" style="7"/>
    <col min="3841" max="3841" width="0.6328125" style="7" customWidth="1"/>
    <col min="3842" max="3842" width="10.54296875" style="7" bestFit="1" customWidth="1"/>
    <col min="3843" max="3844" width="0" style="7" hidden="1" customWidth="1"/>
    <col min="3845" max="3845" width="42.36328125" style="7" customWidth="1"/>
    <col min="3846" max="3846" width="13.36328125" style="7" customWidth="1"/>
    <col min="3847" max="3847" width="10.6328125" style="7" customWidth="1"/>
    <col min="3848" max="3848" width="12.54296875" style="7" customWidth="1"/>
    <col min="3849" max="3849" width="12.36328125" style="7" customWidth="1"/>
    <col min="3850" max="3850" width="14.36328125" style="7" customWidth="1"/>
    <col min="3851" max="3851" width="10.453125" style="7" customWidth="1"/>
    <col min="3852" max="3852" width="12.6328125" style="7" customWidth="1"/>
    <col min="3853" max="3853" width="12.36328125" style="7" customWidth="1"/>
    <col min="3854" max="3854" width="12.453125" style="7" customWidth="1"/>
    <col min="3855" max="3855" width="12.36328125" style="7" customWidth="1"/>
    <col min="3856" max="3856" width="12.6328125" style="7" customWidth="1"/>
    <col min="3857" max="3858" width="12.453125" style="7" customWidth="1"/>
    <col min="3859" max="3859" width="12.90625" style="7" customWidth="1"/>
    <col min="3860" max="3860" width="1.6328125" style="7" customWidth="1"/>
    <col min="3861" max="3861" width="9.453125" style="7" customWidth="1"/>
    <col min="3862" max="3862" width="12.90625" style="7" customWidth="1"/>
    <col min="3863" max="3863" width="1.54296875" style="7" customWidth="1"/>
    <col min="3864" max="3864" width="9.453125" style="7" customWidth="1"/>
    <col min="3865" max="3865" width="13.90625" style="7" customWidth="1"/>
    <col min="3866" max="3866" width="8.7265625" style="7"/>
    <col min="3867" max="3867" width="10.6328125" style="7" bestFit="1" customWidth="1"/>
    <col min="3868" max="3868" width="11.54296875" style="7" bestFit="1" customWidth="1"/>
    <col min="3869" max="3869" width="8.7265625" style="7"/>
    <col min="3870" max="3870" width="10.08984375" style="7" bestFit="1" customWidth="1"/>
    <col min="3871" max="4096" width="8.7265625" style="7"/>
    <col min="4097" max="4097" width="0.6328125" style="7" customWidth="1"/>
    <col min="4098" max="4098" width="10.54296875" style="7" bestFit="1" customWidth="1"/>
    <col min="4099" max="4100" width="0" style="7" hidden="1" customWidth="1"/>
    <col min="4101" max="4101" width="42.36328125" style="7" customWidth="1"/>
    <col min="4102" max="4102" width="13.36328125" style="7" customWidth="1"/>
    <col min="4103" max="4103" width="10.6328125" style="7" customWidth="1"/>
    <col min="4104" max="4104" width="12.54296875" style="7" customWidth="1"/>
    <col min="4105" max="4105" width="12.36328125" style="7" customWidth="1"/>
    <col min="4106" max="4106" width="14.36328125" style="7" customWidth="1"/>
    <col min="4107" max="4107" width="10.453125" style="7" customWidth="1"/>
    <col min="4108" max="4108" width="12.6328125" style="7" customWidth="1"/>
    <col min="4109" max="4109" width="12.36328125" style="7" customWidth="1"/>
    <col min="4110" max="4110" width="12.453125" style="7" customWidth="1"/>
    <col min="4111" max="4111" width="12.36328125" style="7" customWidth="1"/>
    <col min="4112" max="4112" width="12.6328125" style="7" customWidth="1"/>
    <col min="4113" max="4114" width="12.453125" style="7" customWidth="1"/>
    <col min="4115" max="4115" width="12.90625" style="7" customWidth="1"/>
    <col min="4116" max="4116" width="1.6328125" style="7" customWidth="1"/>
    <col min="4117" max="4117" width="9.453125" style="7" customWidth="1"/>
    <col min="4118" max="4118" width="12.90625" style="7" customWidth="1"/>
    <col min="4119" max="4119" width="1.54296875" style="7" customWidth="1"/>
    <col min="4120" max="4120" width="9.453125" style="7" customWidth="1"/>
    <col min="4121" max="4121" width="13.90625" style="7" customWidth="1"/>
    <col min="4122" max="4122" width="8.7265625" style="7"/>
    <col min="4123" max="4123" width="10.6328125" style="7" bestFit="1" customWidth="1"/>
    <col min="4124" max="4124" width="11.54296875" style="7" bestFit="1" customWidth="1"/>
    <col min="4125" max="4125" width="8.7265625" style="7"/>
    <col min="4126" max="4126" width="10.08984375" style="7" bestFit="1" customWidth="1"/>
    <col min="4127" max="4352" width="8.7265625" style="7"/>
    <col min="4353" max="4353" width="0.6328125" style="7" customWidth="1"/>
    <col min="4354" max="4354" width="10.54296875" style="7" bestFit="1" customWidth="1"/>
    <col min="4355" max="4356" width="0" style="7" hidden="1" customWidth="1"/>
    <col min="4357" max="4357" width="42.36328125" style="7" customWidth="1"/>
    <col min="4358" max="4358" width="13.36328125" style="7" customWidth="1"/>
    <col min="4359" max="4359" width="10.6328125" style="7" customWidth="1"/>
    <col min="4360" max="4360" width="12.54296875" style="7" customWidth="1"/>
    <col min="4361" max="4361" width="12.36328125" style="7" customWidth="1"/>
    <col min="4362" max="4362" width="14.36328125" style="7" customWidth="1"/>
    <col min="4363" max="4363" width="10.453125" style="7" customWidth="1"/>
    <col min="4364" max="4364" width="12.6328125" style="7" customWidth="1"/>
    <col min="4365" max="4365" width="12.36328125" style="7" customWidth="1"/>
    <col min="4366" max="4366" width="12.453125" style="7" customWidth="1"/>
    <col min="4367" max="4367" width="12.36328125" style="7" customWidth="1"/>
    <col min="4368" max="4368" width="12.6328125" style="7" customWidth="1"/>
    <col min="4369" max="4370" width="12.453125" style="7" customWidth="1"/>
    <col min="4371" max="4371" width="12.90625" style="7" customWidth="1"/>
    <col min="4372" max="4372" width="1.6328125" style="7" customWidth="1"/>
    <col min="4373" max="4373" width="9.453125" style="7" customWidth="1"/>
    <col min="4374" max="4374" width="12.90625" style="7" customWidth="1"/>
    <col min="4375" max="4375" width="1.54296875" style="7" customWidth="1"/>
    <col min="4376" max="4376" width="9.453125" style="7" customWidth="1"/>
    <col min="4377" max="4377" width="13.90625" style="7" customWidth="1"/>
    <col min="4378" max="4378" width="8.7265625" style="7"/>
    <col min="4379" max="4379" width="10.6328125" style="7" bestFit="1" customWidth="1"/>
    <col min="4380" max="4380" width="11.54296875" style="7" bestFit="1" customWidth="1"/>
    <col min="4381" max="4381" width="8.7265625" style="7"/>
    <col min="4382" max="4382" width="10.08984375" style="7" bestFit="1" customWidth="1"/>
    <col min="4383" max="4608" width="8.7265625" style="7"/>
    <col min="4609" max="4609" width="0.6328125" style="7" customWidth="1"/>
    <col min="4610" max="4610" width="10.54296875" style="7" bestFit="1" customWidth="1"/>
    <col min="4611" max="4612" width="0" style="7" hidden="1" customWidth="1"/>
    <col min="4613" max="4613" width="42.36328125" style="7" customWidth="1"/>
    <col min="4614" max="4614" width="13.36328125" style="7" customWidth="1"/>
    <col min="4615" max="4615" width="10.6328125" style="7" customWidth="1"/>
    <col min="4616" max="4616" width="12.54296875" style="7" customWidth="1"/>
    <col min="4617" max="4617" width="12.36328125" style="7" customWidth="1"/>
    <col min="4618" max="4618" width="14.36328125" style="7" customWidth="1"/>
    <col min="4619" max="4619" width="10.453125" style="7" customWidth="1"/>
    <col min="4620" max="4620" width="12.6328125" style="7" customWidth="1"/>
    <col min="4621" max="4621" width="12.36328125" style="7" customWidth="1"/>
    <col min="4622" max="4622" width="12.453125" style="7" customWidth="1"/>
    <col min="4623" max="4623" width="12.36328125" style="7" customWidth="1"/>
    <col min="4624" max="4624" width="12.6328125" style="7" customWidth="1"/>
    <col min="4625" max="4626" width="12.453125" style="7" customWidth="1"/>
    <col min="4627" max="4627" width="12.90625" style="7" customWidth="1"/>
    <col min="4628" max="4628" width="1.6328125" style="7" customWidth="1"/>
    <col min="4629" max="4629" width="9.453125" style="7" customWidth="1"/>
    <col min="4630" max="4630" width="12.90625" style="7" customWidth="1"/>
    <col min="4631" max="4631" width="1.54296875" style="7" customWidth="1"/>
    <col min="4632" max="4632" width="9.453125" style="7" customWidth="1"/>
    <col min="4633" max="4633" width="13.90625" style="7" customWidth="1"/>
    <col min="4634" max="4634" width="8.7265625" style="7"/>
    <col min="4635" max="4635" width="10.6328125" style="7" bestFit="1" customWidth="1"/>
    <col min="4636" max="4636" width="11.54296875" style="7" bestFit="1" customWidth="1"/>
    <col min="4637" max="4637" width="8.7265625" style="7"/>
    <col min="4638" max="4638" width="10.08984375" style="7" bestFit="1" customWidth="1"/>
    <col min="4639" max="4864" width="8.7265625" style="7"/>
    <col min="4865" max="4865" width="0.6328125" style="7" customWidth="1"/>
    <col min="4866" max="4866" width="10.54296875" style="7" bestFit="1" customWidth="1"/>
    <col min="4867" max="4868" width="0" style="7" hidden="1" customWidth="1"/>
    <col min="4869" max="4869" width="42.36328125" style="7" customWidth="1"/>
    <col min="4870" max="4870" width="13.36328125" style="7" customWidth="1"/>
    <col min="4871" max="4871" width="10.6328125" style="7" customWidth="1"/>
    <col min="4872" max="4872" width="12.54296875" style="7" customWidth="1"/>
    <col min="4873" max="4873" width="12.36328125" style="7" customWidth="1"/>
    <col min="4874" max="4874" width="14.36328125" style="7" customWidth="1"/>
    <col min="4875" max="4875" width="10.453125" style="7" customWidth="1"/>
    <col min="4876" max="4876" width="12.6328125" style="7" customWidth="1"/>
    <col min="4877" max="4877" width="12.36328125" style="7" customWidth="1"/>
    <col min="4878" max="4878" width="12.453125" style="7" customWidth="1"/>
    <col min="4879" max="4879" width="12.36328125" style="7" customWidth="1"/>
    <col min="4880" max="4880" width="12.6328125" style="7" customWidth="1"/>
    <col min="4881" max="4882" width="12.453125" style="7" customWidth="1"/>
    <col min="4883" max="4883" width="12.90625" style="7" customWidth="1"/>
    <col min="4884" max="4884" width="1.6328125" style="7" customWidth="1"/>
    <col min="4885" max="4885" width="9.453125" style="7" customWidth="1"/>
    <col min="4886" max="4886" width="12.90625" style="7" customWidth="1"/>
    <col min="4887" max="4887" width="1.54296875" style="7" customWidth="1"/>
    <col min="4888" max="4888" width="9.453125" style="7" customWidth="1"/>
    <col min="4889" max="4889" width="13.90625" style="7" customWidth="1"/>
    <col min="4890" max="4890" width="8.7265625" style="7"/>
    <col min="4891" max="4891" width="10.6328125" style="7" bestFit="1" customWidth="1"/>
    <col min="4892" max="4892" width="11.54296875" style="7" bestFit="1" customWidth="1"/>
    <col min="4893" max="4893" width="8.7265625" style="7"/>
    <col min="4894" max="4894" width="10.08984375" style="7" bestFit="1" customWidth="1"/>
    <col min="4895" max="5120" width="8.7265625" style="7"/>
    <col min="5121" max="5121" width="0.6328125" style="7" customWidth="1"/>
    <col min="5122" max="5122" width="10.54296875" style="7" bestFit="1" customWidth="1"/>
    <col min="5123" max="5124" width="0" style="7" hidden="1" customWidth="1"/>
    <col min="5125" max="5125" width="42.36328125" style="7" customWidth="1"/>
    <col min="5126" max="5126" width="13.36328125" style="7" customWidth="1"/>
    <col min="5127" max="5127" width="10.6328125" style="7" customWidth="1"/>
    <col min="5128" max="5128" width="12.54296875" style="7" customWidth="1"/>
    <col min="5129" max="5129" width="12.36328125" style="7" customWidth="1"/>
    <col min="5130" max="5130" width="14.36328125" style="7" customWidth="1"/>
    <col min="5131" max="5131" width="10.453125" style="7" customWidth="1"/>
    <col min="5132" max="5132" width="12.6328125" style="7" customWidth="1"/>
    <col min="5133" max="5133" width="12.36328125" style="7" customWidth="1"/>
    <col min="5134" max="5134" width="12.453125" style="7" customWidth="1"/>
    <col min="5135" max="5135" width="12.36328125" style="7" customWidth="1"/>
    <col min="5136" max="5136" width="12.6328125" style="7" customWidth="1"/>
    <col min="5137" max="5138" width="12.453125" style="7" customWidth="1"/>
    <col min="5139" max="5139" width="12.90625" style="7" customWidth="1"/>
    <col min="5140" max="5140" width="1.6328125" style="7" customWidth="1"/>
    <col min="5141" max="5141" width="9.453125" style="7" customWidth="1"/>
    <col min="5142" max="5142" width="12.90625" style="7" customWidth="1"/>
    <col min="5143" max="5143" width="1.54296875" style="7" customWidth="1"/>
    <col min="5144" max="5144" width="9.453125" style="7" customWidth="1"/>
    <col min="5145" max="5145" width="13.90625" style="7" customWidth="1"/>
    <col min="5146" max="5146" width="8.7265625" style="7"/>
    <col min="5147" max="5147" width="10.6328125" style="7" bestFit="1" customWidth="1"/>
    <col min="5148" max="5148" width="11.54296875" style="7" bestFit="1" customWidth="1"/>
    <col min="5149" max="5149" width="8.7265625" style="7"/>
    <col min="5150" max="5150" width="10.08984375" style="7" bestFit="1" customWidth="1"/>
    <col min="5151" max="5376" width="8.7265625" style="7"/>
    <col min="5377" max="5377" width="0.6328125" style="7" customWidth="1"/>
    <col min="5378" max="5378" width="10.54296875" style="7" bestFit="1" customWidth="1"/>
    <col min="5379" max="5380" width="0" style="7" hidden="1" customWidth="1"/>
    <col min="5381" max="5381" width="42.36328125" style="7" customWidth="1"/>
    <col min="5382" max="5382" width="13.36328125" style="7" customWidth="1"/>
    <col min="5383" max="5383" width="10.6328125" style="7" customWidth="1"/>
    <col min="5384" max="5384" width="12.54296875" style="7" customWidth="1"/>
    <col min="5385" max="5385" width="12.36328125" style="7" customWidth="1"/>
    <col min="5386" max="5386" width="14.36328125" style="7" customWidth="1"/>
    <col min="5387" max="5387" width="10.453125" style="7" customWidth="1"/>
    <col min="5388" max="5388" width="12.6328125" style="7" customWidth="1"/>
    <col min="5389" max="5389" width="12.36328125" style="7" customWidth="1"/>
    <col min="5390" max="5390" width="12.453125" style="7" customWidth="1"/>
    <col min="5391" max="5391" width="12.36328125" style="7" customWidth="1"/>
    <col min="5392" max="5392" width="12.6328125" style="7" customWidth="1"/>
    <col min="5393" max="5394" width="12.453125" style="7" customWidth="1"/>
    <col min="5395" max="5395" width="12.90625" style="7" customWidth="1"/>
    <col min="5396" max="5396" width="1.6328125" style="7" customWidth="1"/>
    <col min="5397" max="5397" width="9.453125" style="7" customWidth="1"/>
    <col min="5398" max="5398" width="12.90625" style="7" customWidth="1"/>
    <col min="5399" max="5399" width="1.54296875" style="7" customWidth="1"/>
    <col min="5400" max="5400" width="9.453125" style="7" customWidth="1"/>
    <col min="5401" max="5401" width="13.90625" style="7" customWidth="1"/>
    <col min="5402" max="5402" width="8.7265625" style="7"/>
    <col min="5403" max="5403" width="10.6328125" style="7" bestFit="1" customWidth="1"/>
    <col min="5404" max="5404" width="11.54296875" style="7" bestFit="1" customWidth="1"/>
    <col min="5405" max="5405" width="8.7265625" style="7"/>
    <col min="5406" max="5406" width="10.08984375" style="7" bestFit="1" customWidth="1"/>
    <col min="5407" max="5632" width="8.7265625" style="7"/>
    <col min="5633" max="5633" width="0.6328125" style="7" customWidth="1"/>
    <col min="5634" max="5634" width="10.54296875" style="7" bestFit="1" customWidth="1"/>
    <col min="5635" max="5636" width="0" style="7" hidden="1" customWidth="1"/>
    <col min="5637" max="5637" width="42.36328125" style="7" customWidth="1"/>
    <col min="5638" max="5638" width="13.36328125" style="7" customWidth="1"/>
    <col min="5639" max="5639" width="10.6328125" style="7" customWidth="1"/>
    <col min="5640" max="5640" width="12.54296875" style="7" customWidth="1"/>
    <col min="5641" max="5641" width="12.36328125" style="7" customWidth="1"/>
    <col min="5642" max="5642" width="14.36328125" style="7" customWidth="1"/>
    <col min="5643" max="5643" width="10.453125" style="7" customWidth="1"/>
    <col min="5644" max="5644" width="12.6328125" style="7" customWidth="1"/>
    <col min="5645" max="5645" width="12.36328125" style="7" customWidth="1"/>
    <col min="5646" max="5646" width="12.453125" style="7" customWidth="1"/>
    <col min="5647" max="5647" width="12.36328125" style="7" customWidth="1"/>
    <col min="5648" max="5648" width="12.6328125" style="7" customWidth="1"/>
    <col min="5649" max="5650" width="12.453125" style="7" customWidth="1"/>
    <col min="5651" max="5651" width="12.90625" style="7" customWidth="1"/>
    <col min="5652" max="5652" width="1.6328125" style="7" customWidth="1"/>
    <col min="5653" max="5653" width="9.453125" style="7" customWidth="1"/>
    <col min="5654" max="5654" width="12.90625" style="7" customWidth="1"/>
    <col min="5655" max="5655" width="1.54296875" style="7" customWidth="1"/>
    <col min="5656" max="5656" width="9.453125" style="7" customWidth="1"/>
    <col min="5657" max="5657" width="13.90625" style="7" customWidth="1"/>
    <col min="5658" max="5658" width="8.7265625" style="7"/>
    <col min="5659" max="5659" width="10.6328125" style="7" bestFit="1" customWidth="1"/>
    <col min="5660" max="5660" width="11.54296875" style="7" bestFit="1" customWidth="1"/>
    <col min="5661" max="5661" width="8.7265625" style="7"/>
    <col min="5662" max="5662" width="10.08984375" style="7" bestFit="1" customWidth="1"/>
    <col min="5663" max="5888" width="8.7265625" style="7"/>
    <col min="5889" max="5889" width="0.6328125" style="7" customWidth="1"/>
    <col min="5890" max="5890" width="10.54296875" style="7" bestFit="1" customWidth="1"/>
    <col min="5891" max="5892" width="0" style="7" hidden="1" customWidth="1"/>
    <col min="5893" max="5893" width="42.36328125" style="7" customWidth="1"/>
    <col min="5894" max="5894" width="13.36328125" style="7" customWidth="1"/>
    <col min="5895" max="5895" width="10.6328125" style="7" customWidth="1"/>
    <col min="5896" max="5896" width="12.54296875" style="7" customWidth="1"/>
    <col min="5897" max="5897" width="12.36328125" style="7" customWidth="1"/>
    <col min="5898" max="5898" width="14.36328125" style="7" customWidth="1"/>
    <col min="5899" max="5899" width="10.453125" style="7" customWidth="1"/>
    <col min="5900" max="5900" width="12.6328125" style="7" customWidth="1"/>
    <col min="5901" max="5901" width="12.36328125" style="7" customWidth="1"/>
    <col min="5902" max="5902" width="12.453125" style="7" customWidth="1"/>
    <col min="5903" max="5903" width="12.36328125" style="7" customWidth="1"/>
    <col min="5904" max="5904" width="12.6328125" style="7" customWidth="1"/>
    <col min="5905" max="5906" width="12.453125" style="7" customWidth="1"/>
    <col min="5907" max="5907" width="12.90625" style="7" customWidth="1"/>
    <col min="5908" max="5908" width="1.6328125" style="7" customWidth="1"/>
    <col min="5909" max="5909" width="9.453125" style="7" customWidth="1"/>
    <col min="5910" max="5910" width="12.90625" style="7" customWidth="1"/>
    <col min="5911" max="5911" width="1.54296875" style="7" customWidth="1"/>
    <col min="5912" max="5912" width="9.453125" style="7" customWidth="1"/>
    <col min="5913" max="5913" width="13.90625" style="7" customWidth="1"/>
    <col min="5914" max="5914" width="8.7265625" style="7"/>
    <col min="5915" max="5915" width="10.6328125" style="7" bestFit="1" customWidth="1"/>
    <col min="5916" max="5916" width="11.54296875" style="7" bestFit="1" customWidth="1"/>
    <col min="5917" max="5917" width="8.7265625" style="7"/>
    <col min="5918" max="5918" width="10.08984375" style="7" bestFit="1" customWidth="1"/>
    <col min="5919" max="6144" width="8.7265625" style="7"/>
    <col min="6145" max="6145" width="0.6328125" style="7" customWidth="1"/>
    <col min="6146" max="6146" width="10.54296875" style="7" bestFit="1" customWidth="1"/>
    <col min="6147" max="6148" width="0" style="7" hidden="1" customWidth="1"/>
    <col min="6149" max="6149" width="42.36328125" style="7" customWidth="1"/>
    <col min="6150" max="6150" width="13.36328125" style="7" customWidth="1"/>
    <col min="6151" max="6151" width="10.6328125" style="7" customWidth="1"/>
    <col min="6152" max="6152" width="12.54296875" style="7" customWidth="1"/>
    <col min="6153" max="6153" width="12.36328125" style="7" customWidth="1"/>
    <col min="6154" max="6154" width="14.36328125" style="7" customWidth="1"/>
    <col min="6155" max="6155" width="10.453125" style="7" customWidth="1"/>
    <col min="6156" max="6156" width="12.6328125" style="7" customWidth="1"/>
    <col min="6157" max="6157" width="12.36328125" style="7" customWidth="1"/>
    <col min="6158" max="6158" width="12.453125" style="7" customWidth="1"/>
    <col min="6159" max="6159" width="12.36328125" style="7" customWidth="1"/>
    <col min="6160" max="6160" width="12.6328125" style="7" customWidth="1"/>
    <col min="6161" max="6162" width="12.453125" style="7" customWidth="1"/>
    <col min="6163" max="6163" width="12.90625" style="7" customWidth="1"/>
    <col min="6164" max="6164" width="1.6328125" style="7" customWidth="1"/>
    <col min="6165" max="6165" width="9.453125" style="7" customWidth="1"/>
    <col min="6166" max="6166" width="12.90625" style="7" customWidth="1"/>
    <col min="6167" max="6167" width="1.54296875" style="7" customWidth="1"/>
    <col min="6168" max="6168" width="9.453125" style="7" customWidth="1"/>
    <col min="6169" max="6169" width="13.90625" style="7" customWidth="1"/>
    <col min="6170" max="6170" width="8.7265625" style="7"/>
    <col min="6171" max="6171" width="10.6328125" style="7" bestFit="1" customWidth="1"/>
    <col min="6172" max="6172" width="11.54296875" style="7" bestFit="1" customWidth="1"/>
    <col min="6173" max="6173" width="8.7265625" style="7"/>
    <col min="6174" max="6174" width="10.08984375" style="7" bestFit="1" customWidth="1"/>
    <col min="6175" max="6400" width="8.7265625" style="7"/>
    <col min="6401" max="6401" width="0.6328125" style="7" customWidth="1"/>
    <col min="6402" max="6402" width="10.54296875" style="7" bestFit="1" customWidth="1"/>
    <col min="6403" max="6404" width="0" style="7" hidden="1" customWidth="1"/>
    <col min="6405" max="6405" width="42.36328125" style="7" customWidth="1"/>
    <col min="6406" max="6406" width="13.36328125" style="7" customWidth="1"/>
    <col min="6407" max="6407" width="10.6328125" style="7" customWidth="1"/>
    <col min="6408" max="6408" width="12.54296875" style="7" customWidth="1"/>
    <col min="6409" max="6409" width="12.36328125" style="7" customWidth="1"/>
    <col min="6410" max="6410" width="14.36328125" style="7" customWidth="1"/>
    <col min="6411" max="6411" width="10.453125" style="7" customWidth="1"/>
    <col min="6412" max="6412" width="12.6328125" style="7" customWidth="1"/>
    <col min="6413" max="6413" width="12.36328125" style="7" customWidth="1"/>
    <col min="6414" max="6414" width="12.453125" style="7" customWidth="1"/>
    <col min="6415" max="6415" width="12.36328125" style="7" customWidth="1"/>
    <col min="6416" max="6416" width="12.6328125" style="7" customWidth="1"/>
    <col min="6417" max="6418" width="12.453125" style="7" customWidth="1"/>
    <col min="6419" max="6419" width="12.90625" style="7" customWidth="1"/>
    <col min="6420" max="6420" width="1.6328125" style="7" customWidth="1"/>
    <col min="6421" max="6421" width="9.453125" style="7" customWidth="1"/>
    <col min="6422" max="6422" width="12.90625" style="7" customWidth="1"/>
    <col min="6423" max="6423" width="1.54296875" style="7" customWidth="1"/>
    <col min="6424" max="6424" width="9.453125" style="7" customWidth="1"/>
    <col min="6425" max="6425" width="13.90625" style="7" customWidth="1"/>
    <col min="6426" max="6426" width="8.7265625" style="7"/>
    <col min="6427" max="6427" width="10.6328125" style="7" bestFit="1" customWidth="1"/>
    <col min="6428" max="6428" width="11.54296875" style="7" bestFit="1" customWidth="1"/>
    <col min="6429" max="6429" width="8.7265625" style="7"/>
    <col min="6430" max="6430" width="10.08984375" style="7" bestFit="1" customWidth="1"/>
    <col min="6431" max="6656" width="8.7265625" style="7"/>
    <col min="6657" max="6657" width="0.6328125" style="7" customWidth="1"/>
    <col min="6658" max="6658" width="10.54296875" style="7" bestFit="1" customWidth="1"/>
    <col min="6659" max="6660" width="0" style="7" hidden="1" customWidth="1"/>
    <col min="6661" max="6661" width="42.36328125" style="7" customWidth="1"/>
    <col min="6662" max="6662" width="13.36328125" style="7" customWidth="1"/>
    <col min="6663" max="6663" width="10.6328125" style="7" customWidth="1"/>
    <col min="6664" max="6664" width="12.54296875" style="7" customWidth="1"/>
    <col min="6665" max="6665" width="12.36328125" style="7" customWidth="1"/>
    <col min="6666" max="6666" width="14.36328125" style="7" customWidth="1"/>
    <col min="6667" max="6667" width="10.453125" style="7" customWidth="1"/>
    <col min="6668" max="6668" width="12.6328125" style="7" customWidth="1"/>
    <col min="6669" max="6669" width="12.36328125" style="7" customWidth="1"/>
    <col min="6670" max="6670" width="12.453125" style="7" customWidth="1"/>
    <col min="6671" max="6671" width="12.36328125" style="7" customWidth="1"/>
    <col min="6672" max="6672" width="12.6328125" style="7" customWidth="1"/>
    <col min="6673" max="6674" width="12.453125" style="7" customWidth="1"/>
    <col min="6675" max="6675" width="12.90625" style="7" customWidth="1"/>
    <col min="6676" max="6676" width="1.6328125" style="7" customWidth="1"/>
    <col min="6677" max="6677" width="9.453125" style="7" customWidth="1"/>
    <col min="6678" max="6678" width="12.90625" style="7" customWidth="1"/>
    <col min="6679" max="6679" width="1.54296875" style="7" customWidth="1"/>
    <col min="6680" max="6680" width="9.453125" style="7" customWidth="1"/>
    <col min="6681" max="6681" width="13.90625" style="7" customWidth="1"/>
    <col min="6682" max="6682" width="8.7265625" style="7"/>
    <col min="6683" max="6683" width="10.6328125" style="7" bestFit="1" customWidth="1"/>
    <col min="6684" max="6684" width="11.54296875" style="7" bestFit="1" customWidth="1"/>
    <col min="6685" max="6685" width="8.7265625" style="7"/>
    <col min="6686" max="6686" width="10.08984375" style="7" bestFit="1" customWidth="1"/>
    <col min="6687" max="6912" width="8.7265625" style="7"/>
    <col min="6913" max="6913" width="0.6328125" style="7" customWidth="1"/>
    <col min="6914" max="6914" width="10.54296875" style="7" bestFit="1" customWidth="1"/>
    <col min="6915" max="6916" width="0" style="7" hidden="1" customWidth="1"/>
    <col min="6917" max="6917" width="42.36328125" style="7" customWidth="1"/>
    <col min="6918" max="6918" width="13.36328125" style="7" customWidth="1"/>
    <col min="6919" max="6919" width="10.6328125" style="7" customWidth="1"/>
    <col min="6920" max="6920" width="12.54296875" style="7" customWidth="1"/>
    <col min="6921" max="6921" width="12.36328125" style="7" customWidth="1"/>
    <col min="6922" max="6922" width="14.36328125" style="7" customWidth="1"/>
    <col min="6923" max="6923" width="10.453125" style="7" customWidth="1"/>
    <col min="6924" max="6924" width="12.6328125" style="7" customWidth="1"/>
    <col min="6925" max="6925" width="12.36328125" style="7" customWidth="1"/>
    <col min="6926" max="6926" width="12.453125" style="7" customWidth="1"/>
    <col min="6927" max="6927" width="12.36328125" style="7" customWidth="1"/>
    <col min="6928" max="6928" width="12.6328125" style="7" customWidth="1"/>
    <col min="6929" max="6930" width="12.453125" style="7" customWidth="1"/>
    <col min="6931" max="6931" width="12.90625" style="7" customWidth="1"/>
    <col min="6932" max="6932" width="1.6328125" style="7" customWidth="1"/>
    <col min="6933" max="6933" width="9.453125" style="7" customWidth="1"/>
    <col min="6934" max="6934" width="12.90625" style="7" customWidth="1"/>
    <col min="6935" max="6935" width="1.54296875" style="7" customWidth="1"/>
    <col min="6936" max="6936" width="9.453125" style="7" customWidth="1"/>
    <col min="6937" max="6937" width="13.90625" style="7" customWidth="1"/>
    <col min="6938" max="6938" width="8.7265625" style="7"/>
    <col min="6939" max="6939" width="10.6328125" style="7" bestFit="1" customWidth="1"/>
    <col min="6940" max="6940" width="11.54296875" style="7" bestFit="1" customWidth="1"/>
    <col min="6941" max="6941" width="8.7265625" style="7"/>
    <col min="6942" max="6942" width="10.08984375" style="7" bestFit="1" customWidth="1"/>
    <col min="6943" max="7168" width="8.7265625" style="7"/>
    <col min="7169" max="7169" width="0.6328125" style="7" customWidth="1"/>
    <col min="7170" max="7170" width="10.54296875" style="7" bestFit="1" customWidth="1"/>
    <col min="7171" max="7172" width="0" style="7" hidden="1" customWidth="1"/>
    <col min="7173" max="7173" width="42.36328125" style="7" customWidth="1"/>
    <col min="7174" max="7174" width="13.36328125" style="7" customWidth="1"/>
    <col min="7175" max="7175" width="10.6328125" style="7" customWidth="1"/>
    <col min="7176" max="7176" width="12.54296875" style="7" customWidth="1"/>
    <col min="7177" max="7177" width="12.36328125" style="7" customWidth="1"/>
    <col min="7178" max="7178" width="14.36328125" style="7" customWidth="1"/>
    <col min="7179" max="7179" width="10.453125" style="7" customWidth="1"/>
    <col min="7180" max="7180" width="12.6328125" style="7" customWidth="1"/>
    <col min="7181" max="7181" width="12.36328125" style="7" customWidth="1"/>
    <col min="7182" max="7182" width="12.453125" style="7" customWidth="1"/>
    <col min="7183" max="7183" width="12.36328125" style="7" customWidth="1"/>
    <col min="7184" max="7184" width="12.6328125" style="7" customWidth="1"/>
    <col min="7185" max="7186" width="12.453125" style="7" customWidth="1"/>
    <col min="7187" max="7187" width="12.90625" style="7" customWidth="1"/>
    <col min="7188" max="7188" width="1.6328125" style="7" customWidth="1"/>
    <col min="7189" max="7189" width="9.453125" style="7" customWidth="1"/>
    <col min="7190" max="7190" width="12.90625" style="7" customWidth="1"/>
    <col min="7191" max="7191" width="1.54296875" style="7" customWidth="1"/>
    <col min="7192" max="7192" width="9.453125" style="7" customWidth="1"/>
    <col min="7193" max="7193" width="13.90625" style="7" customWidth="1"/>
    <col min="7194" max="7194" width="8.7265625" style="7"/>
    <col min="7195" max="7195" width="10.6328125" style="7" bestFit="1" customWidth="1"/>
    <col min="7196" max="7196" width="11.54296875" style="7" bestFit="1" customWidth="1"/>
    <col min="7197" max="7197" width="8.7265625" style="7"/>
    <col min="7198" max="7198" width="10.08984375" style="7" bestFit="1" customWidth="1"/>
    <col min="7199" max="7424" width="8.7265625" style="7"/>
    <col min="7425" max="7425" width="0.6328125" style="7" customWidth="1"/>
    <col min="7426" max="7426" width="10.54296875" style="7" bestFit="1" customWidth="1"/>
    <col min="7427" max="7428" width="0" style="7" hidden="1" customWidth="1"/>
    <col min="7429" max="7429" width="42.36328125" style="7" customWidth="1"/>
    <col min="7430" max="7430" width="13.36328125" style="7" customWidth="1"/>
    <col min="7431" max="7431" width="10.6328125" style="7" customWidth="1"/>
    <col min="7432" max="7432" width="12.54296875" style="7" customWidth="1"/>
    <col min="7433" max="7433" width="12.36328125" style="7" customWidth="1"/>
    <col min="7434" max="7434" width="14.36328125" style="7" customWidth="1"/>
    <col min="7435" max="7435" width="10.453125" style="7" customWidth="1"/>
    <col min="7436" max="7436" width="12.6328125" style="7" customWidth="1"/>
    <col min="7437" max="7437" width="12.36328125" style="7" customWidth="1"/>
    <col min="7438" max="7438" width="12.453125" style="7" customWidth="1"/>
    <col min="7439" max="7439" width="12.36328125" style="7" customWidth="1"/>
    <col min="7440" max="7440" width="12.6328125" style="7" customWidth="1"/>
    <col min="7441" max="7442" width="12.453125" style="7" customWidth="1"/>
    <col min="7443" max="7443" width="12.90625" style="7" customWidth="1"/>
    <col min="7444" max="7444" width="1.6328125" style="7" customWidth="1"/>
    <col min="7445" max="7445" width="9.453125" style="7" customWidth="1"/>
    <col min="7446" max="7446" width="12.90625" style="7" customWidth="1"/>
    <col min="7447" max="7447" width="1.54296875" style="7" customWidth="1"/>
    <col min="7448" max="7448" width="9.453125" style="7" customWidth="1"/>
    <col min="7449" max="7449" width="13.90625" style="7" customWidth="1"/>
    <col min="7450" max="7450" width="8.7265625" style="7"/>
    <col min="7451" max="7451" width="10.6328125" style="7" bestFit="1" customWidth="1"/>
    <col min="7452" max="7452" width="11.54296875" style="7" bestFit="1" customWidth="1"/>
    <col min="7453" max="7453" width="8.7265625" style="7"/>
    <col min="7454" max="7454" width="10.08984375" style="7" bestFit="1" customWidth="1"/>
    <col min="7455" max="7680" width="8.7265625" style="7"/>
    <col min="7681" max="7681" width="0.6328125" style="7" customWidth="1"/>
    <col min="7682" max="7682" width="10.54296875" style="7" bestFit="1" customWidth="1"/>
    <col min="7683" max="7684" width="0" style="7" hidden="1" customWidth="1"/>
    <col min="7685" max="7685" width="42.36328125" style="7" customWidth="1"/>
    <col min="7686" max="7686" width="13.36328125" style="7" customWidth="1"/>
    <col min="7687" max="7687" width="10.6328125" style="7" customWidth="1"/>
    <col min="7688" max="7688" width="12.54296875" style="7" customWidth="1"/>
    <col min="7689" max="7689" width="12.36328125" style="7" customWidth="1"/>
    <col min="7690" max="7690" width="14.36328125" style="7" customWidth="1"/>
    <col min="7691" max="7691" width="10.453125" style="7" customWidth="1"/>
    <col min="7692" max="7692" width="12.6328125" style="7" customWidth="1"/>
    <col min="7693" max="7693" width="12.36328125" style="7" customWidth="1"/>
    <col min="7694" max="7694" width="12.453125" style="7" customWidth="1"/>
    <col min="7695" max="7695" width="12.36328125" style="7" customWidth="1"/>
    <col min="7696" max="7696" width="12.6328125" style="7" customWidth="1"/>
    <col min="7697" max="7698" width="12.453125" style="7" customWidth="1"/>
    <col min="7699" max="7699" width="12.90625" style="7" customWidth="1"/>
    <col min="7700" max="7700" width="1.6328125" style="7" customWidth="1"/>
    <col min="7701" max="7701" width="9.453125" style="7" customWidth="1"/>
    <col min="7702" max="7702" width="12.90625" style="7" customWidth="1"/>
    <col min="7703" max="7703" width="1.54296875" style="7" customWidth="1"/>
    <col min="7704" max="7704" width="9.453125" style="7" customWidth="1"/>
    <col min="7705" max="7705" width="13.90625" style="7" customWidth="1"/>
    <col min="7706" max="7706" width="8.7265625" style="7"/>
    <col min="7707" max="7707" width="10.6328125" style="7" bestFit="1" customWidth="1"/>
    <col min="7708" max="7708" width="11.54296875" style="7" bestFit="1" customWidth="1"/>
    <col min="7709" max="7709" width="8.7265625" style="7"/>
    <col min="7710" max="7710" width="10.08984375" style="7" bestFit="1" customWidth="1"/>
    <col min="7711" max="7936" width="8.7265625" style="7"/>
    <col min="7937" max="7937" width="0.6328125" style="7" customWidth="1"/>
    <col min="7938" max="7938" width="10.54296875" style="7" bestFit="1" customWidth="1"/>
    <col min="7939" max="7940" width="0" style="7" hidden="1" customWidth="1"/>
    <col min="7941" max="7941" width="42.36328125" style="7" customWidth="1"/>
    <col min="7942" max="7942" width="13.36328125" style="7" customWidth="1"/>
    <col min="7943" max="7943" width="10.6328125" style="7" customWidth="1"/>
    <col min="7944" max="7944" width="12.54296875" style="7" customWidth="1"/>
    <col min="7945" max="7945" width="12.36328125" style="7" customWidth="1"/>
    <col min="7946" max="7946" width="14.36328125" style="7" customWidth="1"/>
    <col min="7947" max="7947" width="10.453125" style="7" customWidth="1"/>
    <col min="7948" max="7948" width="12.6328125" style="7" customWidth="1"/>
    <col min="7949" max="7949" width="12.36328125" style="7" customWidth="1"/>
    <col min="7950" max="7950" width="12.453125" style="7" customWidth="1"/>
    <col min="7951" max="7951" width="12.36328125" style="7" customWidth="1"/>
    <col min="7952" max="7952" width="12.6328125" style="7" customWidth="1"/>
    <col min="7953" max="7954" width="12.453125" style="7" customWidth="1"/>
    <col min="7955" max="7955" width="12.90625" style="7" customWidth="1"/>
    <col min="7956" max="7956" width="1.6328125" style="7" customWidth="1"/>
    <col min="7957" max="7957" width="9.453125" style="7" customWidth="1"/>
    <col min="7958" max="7958" width="12.90625" style="7" customWidth="1"/>
    <col min="7959" max="7959" width="1.54296875" style="7" customWidth="1"/>
    <col min="7960" max="7960" width="9.453125" style="7" customWidth="1"/>
    <col min="7961" max="7961" width="13.90625" style="7" customWidth="1"/>
    <col min="7962" max="7962" width="8.7265625" style="7"/>
    <col min="7963" max="7963" width="10.6328125" style="7" bestFit="1" customWidth="1"/>
    <col min="7964" max="7964" width="11.54296875" style="7" bestFit="1" customWidth="1"/>
    <col min="7965" max="7965" width="8.7265625" style="7"/>
    <col min="7966" max="7966" width="10.08984375" style="7" bestFit="1" customWidth="1"/>
    <col min="7967" max="8192" width="8.7265625" style="7"/>
    <col min="8193" max="8193" width="0.6328125" style="7" customWidth="1"/>
    <col min="8194" max="8194" width="10.54296875" style="7" bestFit="1" customWidth="1"/>
    <col min="8195" max="8196" width="0" style="7" hidden="1" customWidth="1"/>
    <col min="8197" max="8197" width="42.36328125" style="7" customWidth="1"/>
    <col min="8198" max="8198" width="13.36328125" style="7" customWidth="1"/>
    <col min="8199" max="8199" width="10.6328125" style="7" customWidth="1"/>
    <col min="8200" max="8200" width="12.54296875" style="7" customWidth="1"/>
    <col min="8201" max="8201" width="12.36328125" style="7" customWidth="1"/>
    <col min="8202" max="8202" width="14.36328125" style="7" customWidth="1"/>
    <col min="8203" max="8203" width="10.453125" style="7" customWidth="1"/>
    <col min="8204" max="8204" width="12.6328125" style="7" customWidth="1"/>
    <col min="8205" max="8205" width="12.36328125" style="7" customWidth="1"/>
    <col min="8206" max="8206" width="12.453125" style="7" customWidth="1"/>
    <col min="8207" max="8207" width="12.36328125" style="7" customWidth="1"/>
    <col min="8208" max="8208" width="12.6328125" style="7" customWidth="1"/>
    <col min="8209" max="8210" width="12.453125" style="7" customWidth="1"/>
    <col min="8211" max="8211" width="12.90625" style="7" customWidth="1"/>
    <col min="8212" max="8212" width="1.6328125" style="7" customWidth="1"/>
    <col min="8213" max="8213" width="9.453125" style="7" customWidth="1"/>
    <col min="8214" max="8214" width="12.90625" style="7" customWidth="1"/>
    <col min="8215" max="8215" width="1.54296875" style="7" customWidth="1"/>
    <col min="8216" max="8216" width="9.453125" style="7" customWidth="1"/>
    <col min="8217" max="8217" width="13.90625" style="7" customWidth="1"/>
    <col min="8218" max="8218" width="8.7265625" style="7"/>
    <col min="8219" max="8219" width="10.6328125" style="7" bestFit="1" customWidth="1"/>
    <col min="8220" max="8220" width="11.54296875" style="7" bestFit="1" customWidth="1"/>
    <col min="8221" max="8221" width="8.7265625" style="7"/>
    <col min="8222" max="8222" width="10.08984375" style="7" bestFit="1" customWidth="1"/>
    <col min="8223" max="8448" width="8.7265625" style="7"/>
    <col min="8449" max="8449" width="0.6328125" style="7" customWidth="1"/>
    <col min="8450" max="8450" width="10.54296875" style="7" bestFit="1" customWidth="1"/>
    <col min="8451" max="8452" width="0" style="7" hidden="1" customWidth="1"/>
    <col min="8453" max="8453" width="42.36328125" style="7" customWidth="1"/>
    <col min="8454" max="8454" width="13.36328125" style="7" customWidth="1"/>
    <col min="8455" max="8455" width="10.6328125" style="7" customWidth="1"/>
    <col min="8456" max="8456" width="12.54296875" style="7" customWidth="1"/>
    <col min="8457" max="8457" width="12.36328125" style="7" customWidth="1"/>
    <col min="8458" max="8458" width="14.36328125" style="7" customWidth="1"/>
    <col min="8459" max="8459" width="10.453125" style="7" customWidth="1"/>
    <col min="8460" max="8460" width="12.6328125" style="7" customWidth="1"/>
    <col min="8461" max="8461" width="12.36328125" style="7" customWidth="1"/>
    <col min="8462" max="8462" width="12.453125" style="7" customWidth="1"/>
    <col min="8463" max="8463" width="12.36328125" style="7" customWidth="1"/>
    <col min="8464" max="8464" width="12.6328125" style="7" customWidth="1"/>
    <col min="8465" max="8466" width="12.453125" style="7" customWidth="1"/>
    <col min="8467" max="8467" width="12.90625" style="7" customWidth="1"/>
    <col min="8468" max="8468" width="1.6328125" style="7" customWidth="1"/>
    <col min="8469" max="8469" width="9.453125" style="7" customWidth="1"/>
    <col min="8470" max="8470" width="12.90625" style="7" customWidth="1"/>
    <col min="8471" max="8471" width="1.54296875" style="7" customWidth="1"/>
    <col min="8472" max="8472" width="9.453125" style="7" customWidth="1"/>
    <col min="8473" max="8473" width="13.90625" style="7" customWidth="1"/>
    <col min="8474" max="8474" width="8.7265625" style="7"/>
    <col min="8475" max="8475" width="10.6328125" style="7" bestFit="1" customWidth="1"/>
    <col min="8476" max="8476" width="11.54296875" style="7" bestFit="1" customWidth="1"/>
    <col min="8477" max="8477" width="8.7265625" style="7"/>
    <col min="8478" max="8478" width="10.08984375" style="7" bestFit="1" customWidth="1"/>
    <col min="8479" max="8704" width="8.7265625" style="7"/>
    <col min="8705" max="8705" width="0.6328125" style="7" customWidth="1"/>
    <col min="8706" max="8706" width="10.54296875" style="7" bestFit="1" customWidth="1"/>
    <col min="8707" max="8708" width="0" style="7" hidden="1" customWidth="1"/>
    <col min="8709" max="8709" width="42.36328125" style="7" customWidth="1"/>
    <col min="8710" max="8710" width="13.36328125" style="7" customWidth="1"/>
    <col min="8711" max="8711" width="10.6328125" style="7" customWidth="1"/>
    <col min="8712" max="8712" width="12.54296875" style="7" customWidth="1"/>
    <col min="8713" max="8713" width="12.36328125" style="7" customWidth="1"/>
    <col min="8714" max="8714" width="14.36328125" style="7" customWidth="1"/>
    <col min="8715" max="8715" width="10.453125" style="7" customWidth="1"/>
    <col min="8716" max="8716" width="12.6328125" style="7" customWidth="1"/>
    <col min="8717" max="8717" width="12.36328125" style="7" customWidth="1"/>
    <col min="8718" max="8718" width="12.453125" style="7" customWidth="1"/>
    <col min="8719" max="8719" width="12.36328125" style="7" customWidth="1"/>
    <col min="8720" max="8720" width="12.6328125" style="7" customWidth="1"/>
    <col min="8721" max="8722" width="12.453125" style="7" customWidth="1"/>
    <col min="8723" max="8723" width="12.90625" style="7" customWidth="1"/>
    <col min="8724" max="8724" width="1.6328125" style="7" customWidth="1"/>
    <col min="8725" max="8725" width="9.453125" style="7" customWidth="1"/>
    <col min="8726" max="8726" width="12.90625" style="7" customWidth="1"/>
    <col min="8727" max="8727" width="1.54296875" style="7" customWidth="1"/>
    <col min="8728" max="8728" width="9.453125" style="7" customWidth="1"/>
    <col min="8729" max="8729" width="13.90625" style="7" customWidth="1"/>
    <col min="8730" max="8730" width="8.7265625" style="7"/>
    <col min="8731" max="8731" width="10.6328125" style="7" bestFit="1" customWidth="1"/>
    <col min="8732" max="8732" width="11.54296875" style="7" bestFit="1" customWidth="1"/>
    <col min="8733" max="8733" width="8.7265625" style="7"/>
    <col min="8734" max="8734" width="10.08984375" style="7" bestFit="1" customWidth="1"/>
    <col min="8735" max="8960" width="8.7265625" style="7"/>
    <col min="8961" max="8961" width="0.6328125" style="7" customWidth="1"/>
    <col min="8962" max="8962" width="10.54296875" style="7" bestFit="1" customWidth="1"/>
    <col min="8963" max="8964" width="0" style="7" hidden="1" customWidth="1"/>
    <col min="8965" max="8965" width="42.36328125" style="7" customWidth="1"/>
    <col min="8966" max="8966" width="13.36328125" style="7" customWidth="1"/>
    <col min="8967" max="8967" width="10.6328125" style="7" customWidth="1"/>
    <col min="8968" max="8968" width="12.54296875" style="7" customWidth="1"/>
    <col min="8969" max="8969" width="12.36328125" style="7" customWidth="1"/>
    <col min="8970" max="8970" width="14.36328125" style="7" customWidth="1"/>
    <col min="8971" max="8971" width="10.453125" style="7" customWidth="1"/>
    <col min="8972" max="8972" width="12.6328125" style="7" customWidth="1"/>
    <col min="8973" max="8973" width="12.36328125" style="7" customWidth="1"/>
    <col min="8974" max="8974" width="12.453125" style="7" customWidth="1"/>
    <col min="8975" max="8975" width="12.36328125" style="7" customWidth="1"/>
    <col min="8976" max="8976" width="12.6328125" style="7" customWidth="1"/>
    <col min="8977" max="8978" width="12.453125" style="7" customWidth="1"/>
    <col min="8979" max="8979" width="12.90625" style="7" customWidth="1"/>
    <col min="8980" max="8980" width="1.6328125" style="7" customWidth="1"/>
    <col min="8981" max="8981" width="9.453125" style="7" customWidth="1"/>
    <col min="8982" max="8982" width="12.90625" style="7" customWidth="1"/>
    <col min="8983" max="8983" width="1.54296875" style="7" customWidth="1"/>
    <col min="8984" max="8984" width="9.453125" style="7" customWidth="1"/>
    <col min="8985" max="8985" width="13.90625" style="7" customWidth="1"/>
    <col min="8986" max="8986" width="8.7265625" style="7"/>
    <col min="8987" max="8987" width="10.6328125" style="7" bestFit="1" customWidth="1"/>
    <col min="8988" max="8988" width="11.54296875" style="7" bestFit="1" customWidth="1"/>
    <col min="8989" max="8989" width="8.7265625" style="7"/>
    <col min="8990" max="8990" width="10.08984375" style="7" bestFit="1" customWidth="1"/>
    <col min="8991" max="9216" width="8.7265625" style="7"/>
    <col min="9217" max="9217" width="0.6328125" style="7" customWidth="1"/>
    <col min="9218" max="9218" width="10.54296875" style="7" bestFit="1" customWidth="1"/>
    <col min="9219" max="9220" width="0" style="7" hidden="1" customWidth="1"/>
    <col min="9221" max="9221" width="42.36328125" style="7" customWidth="1"/>
    <col min="9222" max="9222" width="13.36328125" style="7" customWidth="1"/>
    <col min="9223" max="9223" width="10.6328125" style="7" customWidth="1"/>
    <col min="9224" max="9224" width="12.54296875" style="7" customWidth="1"/>
    <col min="9225" max="9225" width="12.36328125" style="7" customWidth="1"/>
    <col min="9226" max="9226" width="14.36328125" style="7" customWidth="1"/>
    <col min="9227" max="9227" width="10.453125" style="7" customWidth="1"/>
    <col min="9228" max="9228" width="12.6328125" style="7" customWidth="1"/>
    <col min="9229" max="9229" width="12.36328125" style="7" customWidth="1"/>
    <col min="9230" max="9230" width="12.453125" style="7" customWidth="1"/>
    <col min="9231" max="9231" width="12.36328125" style="7" customWidth="1"/>
    <col min="9232" max="9232" width="12.6328125" style="7" customWidth="1"/>
    <col min="9233" max="9234" width="12.453125" style="7" customWidth="1"/>
    <col min="9235" max="9235" width="12.90625" style="7" customWidth="1"/>
    <col min="9236" max="9236" width="1.6328125" style="7" customWidth="1"/>
    <col min="9237" max="9237" width="9.453125" style="7" customWidth="1"/>
    <col min="9238" max="9238" width="12.90625" style="7" customWidth="1"/>
    <col min="9239" max="9239" width="1.54296875" style="7" customWidth="1"/>
    <col min="9240" max="9240" width="9.453125" style="7" customWidth="1"/>
    <col min="9241" max="9241" width="13.90625" style="7" customWidth="1"/>
    <col min="9242" max="9242" width="8.7265625" style="7"/>
    <col min="9243" max="9243" width="10.6328125" style="7" bestFit="1" customWidth="1"/>
    <col min="9244" max="9244" width="11.54296875" style="7" bestFit="1" customWidth="1"/>
    <col min="9245" max="9245" width="8.7265625" style="7"/>
    <col min="9246" max="9246" width="10.08984375" style="7" bestFit="1" customWidth="1"/>
    <col min="9247" max="9472" width="8.7265625" style="7"/>
    <col min="9473" max="9473" width="0.6328125" style="7" customWidth="1"/>
    <col min="9474" max="9474" width="10.54296875" style="7" bestFit="1" customWidth="1"/>
    <col min="9475" max="9476" width="0" style="7" hidden="1" customWidth="1"/>
    <col min="9477" max="9477" width="42.36328125" style="7" customWidth="1"/>
    <col min="9478" max="9478" width="13.36328125" style="7" customWidth="1"/>
    <col min="9479" max="9479" width="10.6328125" style="7" customWidth="1"/>
    <col min="9480" max="9480" width="12.54296875" style="7" customWidth="1"/>
    <col min="9481" max="9481" width="12.36328125" style="7" customWidth="1"/>
    <col min="9482" max="9482" width="14.36328125" style="7" customWidth="1"/>
    <col min="9483" max="9483" width="10.453125" style="7" customWidth="1"/>
    <col min="9484" max="9484" width="12.6328125" style="7" customWidth="1"/>
    <col min="9485" max="9485" width="12.36328125" style="7" customWidth="1"/>
    <col min="9486" max="9486" width="12.453125" style="7" customWidth="1"/>
    <col min="9487" max="9487" width="12.36328125" style="7" customWidth="1"/>
    <col min="9488" max="9488" width="12.6328125" style="7" customWidth="1"/>
    <col min="9489" max="9490" width="12.453125" style="7" customWidth="1"/>
    <col min="9491" max="9491" width="12.90625" style="7" customWidth="1"/>
    <col min="9492" max="9492" width="1.6328125" style="7" customWidth="1"/>
    <col min="9493" max="9493" width="9.453125" style="7" customWidth="1"/>
    <col min="9494" max="9494" width="12.90625" style="7" customWidth="1"/>
    <col min="9495" max="9495" width="1.54296875" style="7" customWidth="1"/>
    <col min="9496" max="9496" width="9.453125" style="7" customWidth="1"/>
    <col min="9497" max="9497" width="13.90625" style="7" customWidth="1"/>
    <col min="9498" max="9498" width="8.7265625" style="7"/>
    <col min="9499" max="9499" width="10.6328125" style="7" bestFit="1" customWidth="1"/>
    <col min="9500" max="9500" width="11.54296875" style="7" bestFit="1" customWidth="1"/>
    <col min="9501" max="9501" width="8.7265625" style="7"/>
    <col min="9502" max="9502" width="10.08984375" style="7" bestFit="1" customWidth="1"/>
    <col min="9503" max="9728" width="8.7265625" style="7"/>
    <col min="9729" max="9729" width="0.6328125" style="7" customWidth="1"/>
    <col min="9730" max="9730" width="10.54296875" style="7" bestFit="1" customWidth="1"/>
    <col min="9731" max="9732" width="0" style="7" hidden="1" customWidth="1"/>
    <col min="9733" max="9733" width="42.36328125" style="7" customWidth="1"/>
    <col min="9734" max="9734" width="13.36328125" style="7" customWidth="1"/>
    <col min="9735" max="9735" width="10.6328125" style="7" customWidth="1"/>
    <col min="9736" max="9736" width="12.54296875" style="7" customWidth="1"/>
    <col min="9737" max="9737" width="12.36328125" style="7" customWidth="1"/>
    <col min="9738" max="9738" width="14.36328125" style="7" customWidth="1"/>
    <col min="9739" max="9739" width="10.453125" style="7" customWidth="1"/>
    <col min="9740" max="9740" width="12.6328125" style="7" customWidth="1"/>
    <col min="9741" max="9741" width="12.36328125" style="7" customWidth="1"/>
    <col min="9742" max="9742" width="12.453125" style="7" customWidth="1"/>
    <col min="9743" max="9743" width="12.36328125" style="7" customWidth="1"/>
    <col min="9744" max="9744" width="12.6328125" style="7" customWidth="1"/>
    <col min="9745" max="9746" width="12.453125" style="7" customWidth="1"/>
    <col min="9747" max="9747" width="12.90625" style="7" customWidth="1"/>
    <col min="9748" max="9748" width="1.6328125" style="7" customWidth="1"/>
    <col min="9749" max="9749" width="9.453125" style="7" customWidth="1"/>
    <col min="9750" max="9750" width="12.90625" style="7" customWidth="1"/>
    <col min="9751" max="9751" width="1.54296875" style="7" customWidth="1"/>
    <col min="9752" max="9752" width="9.453125" style="7" customWidth="1"/>
    <col min="9753" max="9753" width="13.90625" style="7" customWidth="1"/>
    <col min="9754" max="9754" width="8.7265625" style="7"/>
    <col min="9755" max="9755" width="10.6328125" style="7" bestFit="1" customWidth="1"/>
    <col min="9756" max="9756" width="11.54296875" style="7" bestFit="1" customWidth="1"/>
    <col min="9757" max="9757" width="8.7265625" style="7"/>
    <col min="9758" max="9758" width="10.08984375" style="7" bestFit="1" customWidth="1"/>
    <col min="9759" max="9984" width="8.7265625" style="7"/>
    <col min="9985" max="9985" width="0.6328125" style="7" customWidth="1"/>
    <col min="9986" max="9986" width="10.54296875" style="7" bestFit="1" customWidth="1"/>
    <col min="9987" max="9988" width="0" style="7" hidden="1" customWidth="1"/>
    <col min="9989" max="9989" width="42.36328125" style="7" customWidth="1"/>
    <col min="9990" max="9990" width="13.36328125" style="7" customWidth="1"/>
    <col min="9991" max="9991" width="10.6328125" style="7" customWidth="1"/>
    <col min="9992" max="9992" width="12.54296875" style="7" customWidth="1"/>
    <col min="9993" max="9993" width="12.36328125" style="7" customWidth="1"/>
    <col min="9994" max="9994" width="14.36328125" style="7" customWidth="1"/>
    <col min="9995" max="9995" width="10.453125" style="7" customWidth="1"/>
    <col min="9996" max="9996" width="12.6328125" style="7" customWidth="1"/>
    <col min="9997" max="9997" width="12.36328125" style="7" customWidth="1"/>
    <col min="9998" max="9998" width="12.453125" style="7" customWidth="1"/>
    <col min="9999" max="9999" width="12.36328125" style="7" customWidth="1"/>
    <col min="10000" max="10000" width="12.6328125" style="7" customWidth="1"/>
    <col min="10001" max="10002" width="12.453125" style="7" customWidth="1"/>
    <col min="10003" max="10003" width="12.90625" style="7" customWidth="1"/>
    <col min="10004" max="10004" width="1.6328125" style="7" customWidth="1"/>
    <col min="10005" max="10005" width="9.453125" style="7" customWidth="1"/>
    <col min="10006" max="10006" width="12.90625" style="7" customWidth="1"/>
    <col min="10007" max="10007" width="1.54296875" style="7" customWidth="1"/>
    <col min="10008" max="10008" width="9.453125" style="7" customWidth="1"/>
    <col min="10009" max="10009" width="13.90625" style="7" customWidth="1"/>
    <col min="10010" max="10010" width="8.7265625" style="7"/>
    <col min="10011" max="10011" width="10.6328125" style="7" bestFit="1" customWidth="1"/>
    <col min="10012" max="10012" width="11.54296875" style="7" bestFit="1" customWidth="1"/>
    <col min="10013" max="10013" width="8.7265625" style="7"/>
    <col min="10014" max="10014" width="10.08984375" style="7" bestFit="1" customWidth="1"/>
    <col min="10015" max="10240" width="8.7265625" style="7"/>
    <col min="10241" max="10241" width="0.6328125" style="7" customWidth="1"/>
    <col min="10242" max="10242" width="10.54296875" style="7" bestFit="1" customWidth="1"/>
    <col min="10243" max="10244" width="0" style="7" hidden="1" customWidth="1"/>
    <col min="10245" max="10245" width="42.36328125" style="7" customWidth="1"/>
    <col min="10246" max="10246" width="13.36328125" style="7" customWidth="1"/>
    <col min="10247" max="10247" width="10.6328125" style="7" customWidth="1"/>
    <col min="10248" max="10248" width="12.54296875" style="7" customWidth="1"/>
    <col min="10249" max="10249" width="12.36328125" style="7" customWidth="1"/>
    <col min="10250" max="10250" width="14.36328125" style="7" customWidth="1"/>
    <col min="10251" max="10251" width="10.453125" style="7" customWidth="1"/>
    <col min="10252" max="10252" width="12.6328125" style="7" customWidth="1"/>
    <col min="10253" max="10253" width="12.36328125" style="7" customWidth="1"/>
    <col min="10254" max="10254" width="12.453125" style="7" customWidth="1"/>
    <col min="10255" max="10255" width="12.36328125" style="7" customWidth="1"/>
    <col min="10256" max="10256" width="12.6328125" style="7" customWidth="1"/>
    <col min="10257" max="10258" width="12.453125" style="7" customWidth="1"/>
    <col min="10259" max="10259" width="12.90625" style="7" customWidth="1"/>
    <col min="10260" max="10260" width="1.6328125" style="7" customWidth="1"/>
    <col min="10261" max="10261" width="9.453125" style="7" customWidth="1"/>
    <col min="10262" max="10262" width="12.90625" style="7" customWidth="1"/>
    <col min="10263" max="10263" width="1.54296875" style="7" customWidth="1"/>
    <col min="10264" max="10264" width="9.453125" style="7" customWidth="1"/>
    <col min="10265" max="10265" width="13.90625" style="7" customWidth="1"/>
    <col min="10266" max="10266" width="8.7265625" style="7"/>
    <col min="10267" max="10267" width="10.6328125" style="7" bestFit="1" customWidth="1"/>
    <col min="10268" max="10268" width="11.54296875" style="7" bestFit="1" customWidth="1"/>
    <col min="10269" max="10269" width="8.7265625" style="7"/>
    <col min="10270" max="10270" width="10.08984375" style="7" bestFit="1" customWidth="1"/>
    <col min="10271" max="10496" width="8.7265625" style="7"/>
    <col min="10497" max="10497" width="0.6328125" style="7" customWidth="1"/>
    <col min="10498" max="10498" width="10.54296875" style="7" bestFit="1" customWidth="1"/>
    <col min="10499" max="10500" width="0" style="7" hidden="1" customWidth="1"/>
    <col min="10501" max="10501" width="42.36328125" style="7" customWidth="1"/>
    <col min="10502" max="10502" width="13.36328125" style="7" customWidth="1"/>
    <col min="10503" max="10503" width="10.6328125" style="7" customWidth="1"/>
    <col min="10504" max="10504" width="12.54296875" style="7" customWidth="1"/>
    <col min="10505" max="10505" width="12.36328125" style="7" customWidth="1"/>
    <col min="10506" max="10506" width="14.36328125" style="7" customWidth="1"/>
    <col min="10507" max="10507" width="10.453125" style="7" customWidth="1"/>
    <col min="10508" max="10508" width="12.6328125" style="7" customWidth="1"/>
    <col min="10509" max="10509" width="12.36328125" style="7" customWidth="1"/>
    <col min="10510" max="10510" width="12.453125" style="7" customWidth="1"/>
    <col min="10511" max="10511" width="12.36328125" style="7" customWidth="1"/>
    <col min="10512" max="10512" width="12.6328125" style="7" customWidth="1"/>
    <col min="10513" max="10514" width="12.453125" style="7" customWidth="1"/>
    <col min="10515" max="10515" width="12.90625" style="7" customWidth="1"/>
    <col min="10516" max="10516" width="1.6328125" style="7" customWidth="1"/>
    <col min="10517" max="10517" width="9.453125" style="7" customWidth="1"/>
    <col min="10518" max="10518" width="12.90625" style="7" customWidth="1"/>
    <col min="10519" max="10519" width="1.54296875" style="7" customWidth="1"/>
    <col min="10520" max="10520" width="9.453125" style="7" customWidth="1"/>
    <col min="10521" max="10521" width="13.90625" style="7" customWidth="1"/>
    <col min="10522" max="10522" width="8.7265625" style="7"/>
    <col min="10523" max="10523" width="10.6328125" style="7" bestFit="1" customWidth="1"/>
    <col min="10524" max="10524" width="11.54296875" style="7" bestFit="1" customWidth="1"/>
    <col min="10525" max="10525" width="8.7265625" style="7"/>
    <col min="10526" max="10526" width="10.08984375" style="7" bestFit="1" customWidth="1"/>
    <col min="10527" max="10752" width="8.7265625" style="7"/>
    <col min="10753" max="10753" width="0.6328125" style="7" customWidth="1"/>
    <col min="10754" max="10754" width="10.54296875" style="7" bestFit="1" customWidth="1"/>
    <col min="10755" max="10756" width="0" style="7" hidden="1" customWidth="1"/>
    <col min="10757" max="10757" width="42.36328125" style="7" customWidth="1"/>
    <col min="10758" max="10758" width="13.36328125" style="7" customWidth="1"/>
    <col min="10759" max="10759" width="10.6328125" style="7" customWidth="1"/>
    <col min="10760" max="10760" width="12.54296875" style="7" customWidth="1"/>
    <col min="10761" max="10761" width="12.36328125" style="7" customWidth="1"/>
    <col min="10762" max="10762" width="14.36328125" style="7" customWidth="1"/>
    <col min="10763" max="10763" width="10.453125" style="7" customWidth="1"/>
    <col min="10764" max="10764" width="12.6328125" style="7" customWidth="1"/>
    <col min="10765" max="10765" width="12.36328125" style="7" customWidth="1"/>
    <col min="10766" max="10766" width="12.453125" style="7" customWidth="1"/>
    <col min="10767" max="10767" width="12.36328125" style="7" customWidth="1"/>
    <col min="10768" max="10768" width="12.6328125" style="7" customWidth="1"/>
    <col min="10769" max="10770" width="12.453125" style="7" customWidth="1"/>
    <col min="10771" max="10771" width="12.90625" style="7" customWidth="1"/>
    <col min="10772" max="10772" width="1.6328125" style="7" customWidth="1"/>
    <col min="10773" max="10773" width="9.453125" style="7" customWidth="1"/>
    <col min="10774" max="10774" width="12.90625" style="7" customWidth="1"/>
    <col min="10775" max="10775" width="1.54296875" style="7" customWidth="1"/>
    <col min="10776" max="10776" width="9.453125" style="7" customWidth="1"/>
    <col min="10777" max="10777" width="13.90625" style="7" customWidth="1"/>
    <col min="10778" max="10778" width="8.7265625" style="7"/>
    <col min="10779" max="10779" width="10.6328125" style="7" bestFit="1" customWidth="1"/>
    <col min="10780" max="10780" width="11.54296875" style="7" bestFit="1" customWidth="1"/>
    <col min="10781" max="10781" width="8.7265625" style="7"/>
    <col min="10782" max="10782" width="10.08984375" style="7" bestFit="1" customWidth="1"/>
    <col min="10783" max="11008" width="8.7265625" style="7"/>
    <col min="11009" max="11009" width="0.6328125" style="7" customWidth="1"/>
    <col min="11010" max="11010" width="10.54296875" style="7" bestFit="1" customWidth="1"/>
    <col min="11011" max="11012" width="0" style="7" hidden="1" customWidth="1"/>
    <col min="11013" max="11013" width="42.36328125" style="7" customWidth="1"/>
    <col min="11014" max="11014" width="13.36328125" style="7" customWidth="1"/>
    <col min="11015" max="11015" width="10.6328125" style="7" customWidth="1"/>
    <col min="11016" max="11016" width="12.54296875" style="7" customWidth="1"/>
    <col min="11017" max="11017" width="12.36328125" style="7" customWidth="1"/>
    <col min="11018" max="11018" width="14.36328125" style="7" customWidth="1"/>
    <col min="11019" max="11019" width="10.453125" style="7" customWidth="1"/>
    <col min="11020" max="11020" width="12.6328125" style="7" customWidth="1"/>
    <col min="11021" max="11021" width="12.36328125" style="7" customWidth="1"/>
    <col min="11022" max="11022" width="12.453125" style="7" customWidth="1"/>
    <col min="11023" max="11023" width="12.36328125" style="7" customWidth="1"/>
    <col min="11024" max="11024" width="12.6328125" style="7" customWidth="1"/>
    <col min="11025" max="11026" width="12.453125" style="7" customWidth="1"/>
    <col min="11027" max="11027" width="12.90625" style="7" customWidth="1"/>
    <col min="11028" max="11028" width="1.6328125" style="7" customWidth="1"/>
    <col min="11029" max="11029" width="9.453125" style="7" customWidth="1"/>
    <col min="11030" max="11030" width="12.90625" style="7" customWidth="1"/>
    <col min="11031" max="11031" width="1.54296875" style="7" customWidth="1"/>
    <col min="11032" max="11032" width="9.453125" style="7" customWidth="1"/>
    <col min="11033" max="11033" width="13.90625" style="7" customWidth="1"/>
    <col min="11034" max="11034" width="8.7265625" style="7"/>
    <col min="11035" max="11035" width="10.6328125" style="7" bestFit="1" customWidth="1"/>
    <col min="11036" max="11036" width="11.54296875" style="7" bestFit="1" customWidth="1"/>
    <col min="11037" max="11037" width="8.7265625" style="7"/>
    <col min="11038" max="11038" width="10.08984375" style="7" bestFit="1" customWidth="1"/>
    <col min="11039" max="11264" width="8.7265625" style="7"/>
    <col min="11265" max="11265" width="0.6328125" style="7" customWidth="1"/>
    <col min="11266" max="11266" width="10.54296875" style="7" bestFit="1" customWidth="1"/>
    <col min="11267" max="11268" width="0" style="7" hidden="1" customWidth="1"/>
    <col min="11269" max="11269" width="42.36328125" style="7" customWidth="1"/>
    <col min="11270" max="11270" width="13.36328125" style="7" customWidth="1"/>
    <col min="11271" max="11271" width="10.6328125" style="7" customWidth="1"/>
    <col min="11272" max="11272" width="12.54296875" style="7" customWidth="1"/>
    <col min="11273" max="11273" width="12.36328125" style="7" customWidth="1"/>
    <col min="11274" max="11274" width="14.36328125" style="7" customWidth="1"/>
    <col min="11275" max="11275" width="10.453125" style="7" customWidth="1"/>
    <col min="11276" max="11276" width="12.6328125" style="7" customWidth="1"/>
    <col min="11277" max="11277" width="12.36328125" style="7" customWidth="1"/>
    <col min="11278" max="11278" width="12.453125" style="7" customWidth="1"/>
    <col min="11279" max="11279" width="12.36328125" style="7" customWidth="1"/>
    <col min="11280" max="11280" width="12.6328125" style="7" customWidth="1"/>
    <col min="11281" max="11282" width="12.453125" style="7" customWidth="1"/>
    <col min="11283" max="11283" width="12.90625" style="7" customWidth="1"/>
    <col min="11284" max="11284" width="1.6328125" style="7" customWidth="1"/>
    <col min="11285" max="11285" width="9.453125" style="7" customWidth="1"/>
    <col min="11286" max="11286" width="12.90625" style="7" customWidth="1"/>
    <col min="11287" max="11287" width="1.54296875" style="7" customWidth="1"/>
    <col min="11288" max="11288" width="9.453125" style="7" customWidth="1"/>
    <col min="11289" max="11289" width="13.90625" style="7" customWidth="1"/>
    <col min="11290" max="11290" width="8.7265625" style="7"/>
    <col min="11291" max="11291" width="10.6328125" style="7" bestFit="1" customWidth="1"/>
    <col min="11292" max="11292" width="11.54296875" style="7" bestFit="1" customWidth="1"/>
    <col min="11293" max="11293" width="8.7265625" style="7"/>
    <col min="11294" max="11294" width="10.08984375" style="7" bestFit="1" customWidth="1"/>
    <col min="11295" max="11520" width="8.7265625" style="7"/>
    <col min="11521" max="11521" width="0.6328125" style="7" customWidth="1"/>
    <col min="11522" max="11522" width="10.54296875" style="7" bestFit="1" customWidth="1"/>
    <col min="11523" max="11524" width="0" style="7" hidden="1" customWidth="1"/>
    <col min="11525" max="11525" width="42.36328125" style="7" customWidth="1"/>
    <col min="11526" max="11526" width="13.36328125" style="7" customWidth="1"/>
    <col min="11527" max="11527" width="10.6328125" style="7" customWidth="1"/>
    <col min="11528" max="11528" width="12.54296875" style="7" customWidth="1"/>
    <col min="11529" max="11529" width="12.36328125" style="7" customWidth="1"/>
    <col min="11530" max="11530" width="14.36328125" style="7" customWidth="1"/>
    <col min="11531" max="11531" width="10.453125" style="7" customWidth="1"/>
    <col min="11532" max="11532" width="12.6328125" style="7" customWidth="1"/>
    <col min="11533" max="11533" width="12.36328125" style="7" customWidth="1"/>
    <col min="11534" max="11534" width="12.453125" style="7" customWidth="1"/>
    <col min="11535" max="11535" width="12.36328125" style="7" customWidth="1"/>
    <col min="11536" max="11536" width="12.6328125" style="7" customWidth="1"/>
    <col min="11537" max="11538" width="12.453125" style="7" customWidth="1"/>
    <col min="11539" max="11539" width="12.90625" style="7" customWidth="1"/>
    <col min="11540" max="11540" width="1.6328125" style="7" customWidth="1"/>
    <col min="11541" max="11541" width="9.453125" style="7" customWidth="1"/>
    <col min="11542" max="11542" width="12.90625" style="7" customWidth="1"/>
    <col min="11543" max="11543" width="1.54296875" style="7" customWidth="1"/>
    <col min="11544" max="11544" width="9.453125" style="7" customWidth="1"/>
    <col min="11545" max="11545" width="13.90625" style="7" customWidth="1"/>
    <col min="11546" max="11546" width="8.7265625" style="7"/>
    <col min="11547" max="11547" width="10.6328125" style="7" bestFit="1" customWidth="1"/>
    <col min="11548" max="11548" width="11.54296875" style="7" bestFit="1" customWidth="1"/>
    <col min="11549" max="11549" width="8.7265625" style="7"/>
    <col min="11550" max="11550" width="10.08984375" style="7" bestFit="1" customWidth="1"/>
    <col min="11551" max="11776" width="8.7265625" style="7"/>
    <col min="11777" max="11777" width="0.6328125" style="7" customWidth="1"/>
    <col min="11778" max="11778" width="10.54296875" style="7" bestFit="1" customWidth="1"/>
    <col min="11779" max="11780" width="0" style="7" hidden="1" customWidth="1"/>
    <col min="11781" max="11781" width="42.36328125" style="7" customWidth="1"/>
    <col min="11782" max="11782" width="13.36328125" style="7" customWidth="1"/>
    <col min="11783" max="11783" width="10.6328125" style="7" customWidth="1"/>
    <col min="11784" max="11784" width="12.54296875" style="7" customWidth="1"/>
    <col min="11785" max="11785" width="12.36328125" style="7" customWidth="1"/>
    <col min="11786" max="11786" width="14.36328125" style="7" customWidth="1"/>
    <col min="11787" max="11787" width="10.453125" style="7" customWidth="1"/>
    <col min="11788" max="11788" width="12.6328125" style="7" customWidth="1"/>
    <col min="11789" max="11789" width="12.36328125" style="7" customWidth="1"/>
    <col min="11790" max="11790" width="12.453125" style="7" customWidth="1"/>
    <col min="11791" max="11791" width="12.36328125" style="7" customWidth="1"/>
    <col min="11792" max="11792" width="12.6328125" style="7" customWidth="1"/>
    <col min="11793" max="11794" width="12.453125" style="7" customWidth="1"/>
    <col min="11795" max="11795" width="12.90625" style="7" customWidth="1"/>
    <col min="11796" max="11796" width="1.6328125" style="7" customWidth="1"/>
    <col min="11797" max="11797" width="9.453125" style="7" customWidth="1"/>
    <col min="11798" max="11798" width="12.90625" style="7" customWidth="1"/>
    <col min="11799" max="11799" width="1.54296875" style="7" customWidth="1"/>
    <col min="11800" max="11800" width="9.453125" style="7" customWidth="1"/>
    <col min="11801" max="11801" width="13.90625" style="7" customWidth="1"/>
    <col min="11802" max="11802" width="8.7265625" style="7"/>
    <col min="11803" max="11803" width="10.6328125" style="7" bestFit="1" customWidth="1"/>
    <col min="11804" max="11804" width="11.54296875" style="7" bestFit="1" customWidth="1"/>
    <col min="11805" max="11805" width="8.7265625" style="7"/>
    <col min="11806" max="11806" width="10.08984375" style="7" bestFit="1" customWidth="1"/>
    <col min="11807" max="12032" width="8.7265625" style="7"/>
    <col min="12033" max="12033" width="0.6328125" style="7" customWidth="1"/>
    <col min="12034" max="12034" width="10.54296875" style="7" bestFit="1" customWidth="1"/>
    <col min="12035" max="12036" width="0" style="7" hidden="1" customWidth="1"/>
    <col min="12037" max="12037" width="42.36328125" style="7" customWidth="1"/>
    <col min="12038" max="12038" width="13.36328125" style="7" customWidth="1"/>
    <col min="12039" max="12039" width="10.6328125" style="7" customWidth="1"/>
    <col min="12040" max="12040" width="12.54296875" style="7" customWidth="1"/>
    <col min="12041" max="12041" width="12.36328125" style="7" customWidth="1"/>
    <col min="12042" max="12042" width="14.36328125" style="7" customWidth="1"/>
    <col min="12043" max="12043" width="10.453125" style="7" customWidth="1"/>
    <col min="12044" max="12044" width="12.6328125" style="7" customWidth="1"/>
    <col min="12045" max="12045" width="12.36328125" style="7" customWidth="1"/>
    <col min="12046" max="12046" width="12.453125" style="7" customWidth="1"/>
    <col min="12047" max="12047" width="12.36328125" style="7" customWidth="1"/>
    <col min="12048" max="12048" width="12.6328125" style="7" customWidth="1"/>
    <col min="12049" max="12050" width="12.453125" style="7" customWidth="1"/>
    <col min="12051" max="12051" width="12.90625" style="7" customWidth="1"/>
    <col min="12052" max="12052" width="1.6328125" style="7" customWidth="1"/>
    <col min="12053" max="12053" width="9.453125" style="7" customWidth="1"/>
    <col min="12054" max="12054" width="12.90625" style="7" customWidth="1"/>
    <col min="12055" max="12055" width="1.54296875" style="7" customWidth="1"/>
    <col min="12056" max="12056" width="9.453125" style="7" customWidth="1"/>
    <col min="12057" max="12057" width="13.90625" style="7" customWidth="1"/>
    <col min="12058" max="12058" width="8.7265625" style="7"/>
    <col min="12059" max="12059" width="10.6328125" style="7" bestFit="1" customWidth="1"/>
    <col min="12060" max="12060" width="11.54296875" style="7" bestFit="1" customWidth="1"/>
    <col min="12061" max="12061" width="8.7265625" style="7"/>
    <col min="12062" max="12062" width="10.08984375" style="7" bestFit="1" customWidth="1"/>
    <col min="12063" max="12288" width="8.7265625" style="7"/>
    <col min="12289" max="12289" width="0.6328125" style="7" customWidth="1"/>
    <col min="12290" max="12290" width="10.54296875" style="7" bestFit="1" customWidth="1"/>
    <col min="12291" max="12292" width="0" style="7" hidden="1" customWidth="1"/>
    <col min="12293" max="12293" width="42.36328125" style="7" customWidth="1"/>
    <col min="12294" max="12294" width="13.36328125" style="7" customWidth="1"/>
    <col min="12295" max="12295" width="10.6328125" style="7" customWidth="1"/>
    <col min="12296" max="12296" width="12.54296875" style="7" customWidth="1"/>
    <col min="12297" max="12297" width="12.36328125" style="7" customWidth="1"/>
    <col min="12298" max="12298" width="14.36328125" style="7" customWidth="1"/>
    <col min="12299" max="12299" width="10.453125" style="7" customWidth="1"/>
    <col min="12300" max="12300" width="12.6328125" style="7" customWidth="1"/>
    <col min="12301" max="12301" width="12.36328125" style="7" customWidth="1"/>
    <col min="12302" max="12302" width="12.453125" style="7" customWidth="1"/>
    <col min="12303" max="12303" width="12.36328125" style="7" customWidth="1"/>
    <col min="12304" max="12304" width="12.6328125" style="7" customWidth="1"/>
    <col min="12305" max="12306" width="12.453125" style="7" customWidth="1"/>
    <col min="12307" max="12307" width="12.90625" style="7" customWidth="1"/>
    <col min="12308" max="12308" width="1.6328125" style="7" customWidth="1"/>
    <col min="12309" max="12309" width="9.453125" style="7" customWidth="1"/>
    <col min="12310" max="12310" width="12.90625" style="7" customWidth="1"/>
    <col min="12311" max="12311" width="1.54296875" style="7" customWidth="1"/>
    <col min="12312" max="12312" width="9.453125" style="7" customWidth="1"/>
    <col min="12313" max="12313" width="13.90625" style="7" customWidth="1"/>
    <col min="12314" max="12314" width="8.7265625" style="7"/>
    <col min="12315" max="12315" width="10.6328125" style="7" bestFit="1" customWidth="1"/>
    <col min="12316" max="12316" width="11.54296875" style="7" bestFit="1" customWidth="1"/>
    <col min="12317" max="12317" width="8.7265625" style="7"/>
    <col min="12318" max="12318" width="10.08984375" style="7" bestFit="1" customWidth="1"/>
    <col min="12319" max="12544" width="8.7265625" style="7"/>
    <col min="12545" max="12545" width="0.6328125" style="7" customWidth="1"/>
    <col min="12546" max="12546" width="10.54296875" style="7" bestFit="1" customWidth="1"/>
    <col min="12547" max="12548" width="0" style="7" hidden="1" customWidth="1"/>
    <col min="12549" max="12549" width="42.36328125" style="7" customWidth="1"/>
    <col min="12550" max="12550" width="13.36328125" style="7" customWidth="1"/>
    <col min="12551" max="12551" width="10.6328125" style="7" customWidth="1"/>
    <col min="12552" max="12552" width="12.54296875" style="7" customWidth="1"/>
    <col min="12553" max="12553" width="12.36328125" style="7" customWidth="1"/>
    <col min="12554" max="12554" width="14.36328125" style="7" customWidth="1"/>
    <col min="12555" max="12555" width="10.453125" style="7" customWidth="1"/>
    <col min="12556" max="12556" width="12.6328125" style="7" customWidth="1"/>
    <col min="12557" max="12557" width="12.36328125" style="7" customWidth="1"/>
    <col min="12558" max="12558" width="12.453125" style="7" customWidth="1"/>
    <col min="12559" max="12559" width="12.36328125" style="7" customWidth="1"/>
    <col min="12560" max="12560" width="12.6328125" style="7" customWidth="1"/>
    <col min="12561" max="12562" width="12.453125" style="7" customWidth="1"/>
    <col min="12563" max="12563" width="12.90625" style="7" customWidth="1"/>
    <col min="12564" max="12564" width="1.6328125" style="7" customWidth="1"/>
    <col min="12565" max="12565" width="9.453125" style="7" customWidth="1"/>
    <col min="12566" max="12566" width="12.90625" style="7" customWidth="1"/>
    <col min="12567" max="12567" width="1.54296875" style="7" customWidth="1"/>
    <col min="12568" max="12568" width="9.453125" style="7" customWidth="1"/>
    <col min="12569" max="12569" width="13.90625" style="7" customWidth="1"/>
    <col min="12570" max="12570" width="8.7265625" style="7"/>
    <col min="12571" max="12571" width="10.6328125" style="7" bestFit="1" customWidth="1"/>
    <col min="12572" max="12572" width="11.54296875" style="7" bestFit="1" customWidth="1"/>
    <col min="12573" max="12573" width="8.7265625" style="7"/>
    <col min="12574" max="12574" width="10.08984375" style="7" bestFit="1" customWidth="1"/>
    <col min="12575" max="12800" width="8.7265625" style="7"/>
    <col min="12801" max="12801" width="0.6328125" style="7" customWidth="1"/>
    <col min="12802" max="12802" width="10.54296875" style="7" bestFit="1" customWidth="1"/>
    <col min="12803" max="12804" width="0" style="7" hidden="1" customWidth="1"/>
    <col min="12805" max="12805" width="42.36328125" style="7" customWidth="1"/>
    <col min="12806" max="12806" width="13.36328125" style="7" customWidth="1"/>
    <col min="12807" max="12807" width="10.6328125" style="7" customWidth="1"/>
    <col min="12808" max="12808" width="12.54296875" style="7" customWidth="1"/>
    <col min="12809" max="12809" width="12.36328125" style="7" customWidth="1"/>
    <col min="12810" max="12810" width="14.36328125" style="7" customWidth="1"/>
    <col min="12811" max="12811" width="10.453125" style="7" customWidth="1"/>
    <col min="12812" max="12812" width="12.6328125" style="7" customWidth="1"/>
    <col min="12813" max="12813" width="12.36328125" style="7" customWidth="1"/>
    <col min="12814" max="12814" width="12.453125" style="7" customWidth="1"/>
    <col min="12815" max="12815" width="12.36328125" style="7" customWidth="1"/>
    <col min="12816" max="12816" width="12.6328125" style="7" customWidth="1"/>
    <col min="12817" max="12818" width="12.453125" style="7" customWidth="1"/>
    <col min="12819" max="12819" width="12.90625" style="7" customWidth="1"/>
    <col min="12820" max="12820" width="1.6328125" style="7" customWidth="1"/>
    <col min="12821" max="12821" width="9.453125" style="7" customWidth="1"/>
    <col min="12822" max="12822" width="12.90625" style="7" customWidth="1"/>
    <col min="12823" max="12823" width="1.54296875" style="7" customWidth="1"/>
    <col min="12824" max="12824" width="9.453125" style="7" customWidth="1"/>
    <col min="12825" max="12825" width="13.90625" style="7" customWidth="1"/>
    <col min="12826" max="12826" width="8.7265625" style="7"/>
    <col min="12827" max="12827" width="10.6328125" style="7" bestFit="1" customWidth="1"/>
    <col min="12828" max="12828" width="11.54296875" style="7" bestFit="1" customWidth="1"/>
    <col min="12829" max="12829" width="8.7265625" style="7"/>
    <col min="12830" max="12830" width="10.08984375" style="7" bestFit="1" customWidth="1"/>
    <col min="12831" max="13056" width="8.7265625" style="7"/>
    <col min="13057" max="13057" width="0.6328125" style="7" customWidth="1"/>
    <col min="13058" max="13058" width="10.54296875" style="7" bestFit="1" customWidth="1"/>
    <col min="13059" max="13060" width="0" style="7" hidden="1" customWidth="1"/>
    <col min="13061" max="13061" width="42.36328125" style="7" customWidth="1"/>
    <col min="13062" max="13062" width="13.36328125" style="7" customWidth="1"/>
    <col min="13063" max="13063" width="10.6328125" style="7" customWidth="1"/>
    <col min="13064" max="13064" width="12.54296875" style="7" customWidth="1"/>
    <col min="13065" max="13065" width="12.36328125" style="7" customWidth="1"/>
    <col min="13066" max="13066" width="14.36328125" style="7" customWidth="1"/>
    <col min="13067" max="13067" width="10.453125" style="7" customWidth="1"/>
    <col min="13068" max="13068" width="12.6328125" style="7" customWidth="1"/>
    <col min="13069" max="13069" width="12.36328125" style="7" customWidth="1"/>
    <col min="13070" max="13070" width="12.453125" style="7" customWidth="1"/>
    <col min="13071" max="13071" width="12.36328125" style="7" customWidth="1"/>
    <col min="13072" max="13072" width="12.6328125" style="7" customWidth="1"/>
    <col min="13073" max="13074" width="12.453125" style="7" customWidth="1"/>
    <col min="13075" max="13075" width="12.90625" style="7" customWidth="1"/>
    <col min="13076" max="13076" width="1.6328125" style="7" customWidth="1"/>
    <col min="13077" max="13077" width="9.453125" style="7" customWidth="1"/>
    <col min="13078" max="13078" width="12.90625" style="7" customWidth="1"/>
    <col min="13079" max="13079" width="1.54296875" style="7" customWidth="1"/>
    <col min="13080" max="13080" width="9.453125" style="7" customWidth="1"/>
    <col min="13081" max="13081" width="13.90625" style="7" customWidth="1"/>
    <col min="13082" max="13082" width="8.7265625" style="7"/>
    <col min="13083" max="13083" width="10.6328125" style="7" bestFit="1" customWidth="1"/>
    <col min="13084" max="13084" width="11.54296875" style="7" bestFit="1" customWidth="1"/>
    <col min="13085" max="13085" width="8.7265625" style="7"/>
    <col min="13086" max="13086" width="10.08984375" style="7" bestFit="1" customWidth="1"/>
    <col min="13087" max="13312" width="8.7265625" style="7"/>
    <col min="13313" max="13313" width="0.6328125" style="7" customWidth="1"/>
    <col min="13314" max="13314" width="10.54296875" style="7" bestFit="1" customWidth="1"/>
    <col min="13315" max="13316" width="0" style="7" hidden="1" customWidth="1"/>
    <col min="13317" max="13317" width="42.36328125" style="7" customWidth="1"/>
    <col min="13318" max="13318" width="13.36328125" style="7" customWidth="1"/>
    <col min="13319" max="13319" width="10.6328125" style="7" customWidth="1"/>
    <col min="13320" max="13320" width="12.54296875" style="7" customWidth="1"/>
    <col min="13321" max="13321" width="12.36328125" style="7" customWidth="1"/>
    <col min="13322" max="13322" width="14.36328125" style="7" customWidth="1"/>
    <col min="13323" max="13323" width="10.453125" style="7" customWidth="1"/>
    <col min="13324" max="13324" width="12.6328125" style="7" customWidth="1"/>
    <col min="13325" max="13325" width="12.36328125" style="7" customWidth="1"/>
    <col min="13326" max="13326" width="12.453125" style="7" customWidth="1"/>
    <col min="13327" max="13327" width="12.36328125" style="7" customWidth="1"/>
    <col min="13328" max="13328" width="12.6328125" style="7" customWidth="1"/>
    <col min="13329" max="13330" width="12.453125" style="7" customWidth="1"/>
    <col min="13331" max="13331" width="12.90625" style="7" customWidth="1"/>
    <col min="13332" max="13332" width="1.6328125" style="7" customWidth="1"/>
    <col min="13333" max="13333" width="9.453125" style="7" customWidth="1"/>
    <col min="13334" max="13334" width="12.90625" style="7" customWidth="1"/>
    <col min="13335" max="13335" width="1.54296875" style="7" customWidth="1"/>
    <col min="13336" max="13336" width="9.453125" style="7" customWidth="1"/>
    <col min="13337" max="13337" width="13.90625" style="7" customWidth="1"/>
    <col min="13338" max="13338" width="8.7265625" style="7"/>
    <col min="13339" max="13339" width="10.6328125" style="7" bestFit="1" customWidth="1"/>
    <col min="13340" max="13340" width="11.54296875" style="7" bestFit="1" customWidth="1"/>
    <col min="13341" max="13341" width="8.7265625" style="7"/>
    <col min="13342" max="13342" width="10.08984375" style="7" bestFit="1" customWidth="1"/>
    <col min="13343" max="13568" width="8.7265625" style="7"/>
    <col min="13569" max="13569" width="0.6328125" style="7" customWidth="1"/>
    <col min="13570" max="13570" width="10.54296875" style="7" bestFit="1" customWidth="1"/>
    <col min="13571" max="13572" width="0" style="7" hidden="1" customWidth="1"/>
    <col min="13573" max="13573" width="42.36328125" style="7" customWidth="1"/>
    <col min="13574" max="13574" width="13.36328125" style="7" customWidth="1"/>
    <col min="13575" max="13575" width="10.6328125" style="7" customWidth="1"/>
    <col min="13576" max="13576" width="12.54296875" style="7" customWidth="1"/>
    <col min="13577" max="13577" width="12.36328125" style="7" customWidth="1"/>
    <col min="13578" max="13578" width="14.36328125" style="7" customWidth="1"/>
    <col min="13579" max="13579" width="10.453125" style="7" customWidth="1"/>
    <col min="13580" max="13580" width="12.6328125" style="7" customWidth="1"/>
    <col min="13581" max="13581" width="12.36328125" style="7" customWidth="1"/>
    <col min="13582" max="13582" width="12.453125" style="7" customWidth="1"/>
    <col min="13583" max="13583" width="12.36328125" style="7" customWidth="1"/>
    <col min="13584" max="13584" width="12.6328125" style="7" customWidth="1"/>
    <col min="13585" max="13586" width="12.453125" style="7" customWidth="1"/>
    <col min="13587" max="13587" width="12.90625" style="7" customWidth="1"/>
    <col min="13588" max="13588" width="1.6328125" style="7" customWidth="1"/>
    <col min="13589" max="13589" width="9.453125" style="7" customWidth="1"/>
    <col min="13590" max="13590" width="12.90625" style="7" customWidth="1"/>
    <col min="13591" max="13591" width="1.54296875" style="7" customWidth="1"/>
    <col min="13592" max="13592" width="9.453125" style="7" customWidth="1"/>
    <col min="13593" max="13593" width="13.90625" style="7" customWidth="1"/>
    <col min="13594" max="13594" width="8.7265625" style="7"/>
    <col min="13595" max="13595" width="10.6328125" style="7" bestFit="1" customWidth="1"/>
    <col min="13596" max="13596" width="11.54296875" style="7" bestFit="1" customWidth="1"/>
    <col min="13597" max="13597" width="8.7265625" style="7"/>
    <col min="13598" max="13598" width="10.08984375" style="7" bestFit="1" customWidth="1"/>
    <col min="13599" max="13824" width="8.7265625" style="7"/>
    <col min="13825" max="13825" width="0.6328125" style="7" customWidth="1"/>
    <col min="13826" max="13826" width="10.54296875" style="7" bestFit="1" customWidth="1"/>
    <col min="13827" max="13828" width="0" style="7" hidden="1" customWidth="1"/>
    <col min="13829" max="13829" width="42.36328125" style="7" customWidth="1"/>
    <col min="13830" max="13830" width="13.36328125" style="7" customWidth="1"/>
    <col min="13831" max="13831" width="10.6328125" style="7" customWidth="1"/>
    <col min="13832" max="13832" width="12.54296875" style="7" customWidth="1"/>
    <col min="13833" max="13833" width="12.36328125" style="7" customWidth="1"/>
    <col min="13834" max="13834" width="14.36328125" style="7" customWidth="1"/>
    <col min="13835" max="13835" width="10.453125" style="7" customWidth="1"/>
    <col min="13836" max="13836" width="12.6328125" style="7" customWidth="1"/>
    <col min="13837" max="13837" width="12.36328125" style="7" customWidth="1"/>
    <col min="13838" max="13838" width="12.453125" style="7" customWidth="1"/>
    <col min="13839" max="13839" width="12.36328125" style="7" customWidth="1"/>
    <col min="13840" max="13840" width="12.6328125" style="7" customWidth="1"/>
    <col min="13841" max="13842" width="12.453125" style="7" customWidth="1"/>
    <col min="13843" max="13843" width="12.90625" style="7" customWidth="1"/>
    <col min="13844" max="13844" width="1.6328125" style="7" customWidth="1"/>
    <col min="13845" max="13845" width="9.453125" style="7" customWidth="1"/>
    <col min="13846" max="13846" width="12.90625" style="7" customWidth="1"/>
    <col min="13847" max="13847" width="1.54296875" style="7" customWidth="1"/>
    <col min="13848" max="13848" width="9.453125" style="7" customWidth="1"/>
    <col min="13849" max="13849" width="13.90625" style="7" customWidth="1"/>
    <col min="13850" max="13850" width="8.7265625" style="7"/>
    <col min="13851" max="13851" width="10.6328125" style="7" bestFit="1" customWidth="1"/>
    <col min="13852" max="13852" width="11.54296875" style="7" bestFit="1" customWidth="1"/>
    <col min="13853" max="13853" width="8.7265625" style="7"/>
    <col min="13854" max="13854" width="10.08984375" style="7" bestFit="1" customWidth="1"/>
    <col min="13855" max="14080" width="8.7265625" style="7"/>
    <col min="14081" max="14081" width="0.6328125" style="7" customWidth="1"/>
    <col min="14082" max="14082" width="10.54296875" style="7" bestFit="1" customWidth="1"/>
    <col min="14083" max="14084" width="0" style="7" hidden="1" customWidth="1"/>
    <col min="14085" max="14085" width="42.36328125" style="7" customWidth="1"/>
    <col min="14086" max="14086" width="13.36328125" style="7" customWidth="1"/>
    <col min="14087" max="14087" width="10.6328125" style="7" customWidth="1"/>
    <col min="14088" max="14088" width="12.54296875" style="7" customWidth="1"/>
    <col min="14089" max="14089" width="12.36328125" style="7" customWidth="1"/>
    <col min="14090" max="14090" width="14.36328125" style="7" customWidth="1"/>
    <col min="14091" max="14091" width="10.453125" style="7" customWidth="1"/>
    <col min="14092" max="14092" width="12.6328125" style="7" customWidth="1"/>
    <col min="14093" max="14093" width="12.36328125" style="7" customWidth="1"/>
    <col min="14094" max="14094" width="12.453125" style="7" customWidth="1"/>
    <col min="14095" max="14095" width="12.36328125" style="7" customWidth="1"/>
    <col min="14096" max="14096" width="12.6328125" style="7" customWidth="1"/>
    <col min="14097" max="14098" width="12.453125" style="7" customWidth="1"/>
    <col min="14099" max="14099" width="12.90625" style="7" customWidth="1"/>
    <col min="14100" max="14100" width="1.6328125" style="7" customWidth="1"/>
    <col min="14101" max="14101" width="9.453125" style="7" customWidth="1"/>
    <col min="14102" max="14102" width="12.90625" style="7" customWidth="1"/>
    <col min="14103" max="14103" width="1.54296875" style="7" customWidth="1"/>
    <col min="14104" max="14104" width="9.453125" style="7" customWidth="1"/>
    <col min="14105" max="14105" width="13.90625" style="7" customWidth="1"/>
    <col min="14106" max="14106" width="8.7265625" style="7"/>
    <col min="14107" max="14107" width="10.6328125" style="7" bestFit="1" customWidth="1"/>
    <col min="14108" max="14108" width="11.54296875" style="7" bestFit="1" customWidth="1"/>
    <col min="14109" max="14109" width="8.7265625" style="7"/>
    <col min="14110" max="14110" width="10.08984375" style="7" bestFit="1" customWidth="1"/>
    <col min="14111" max="14336" width="8.7265625" style="7"/>
    <col min="14337" max="14337" width="0.6328125" style="7" customWidth="1"/>
    <col min="14338" max="14338" width="10.54296875" style="7" bestFit="1" customWidth="1"/>
    <col min="14339" max="14340" width="0" style="7" hidden="1" customWidth="1"/>
    <col min="14341" max="14341" width="42.36328125" style="7" customWidth="1"/>
    <col min="14342" max="14342" width="13.36328125" style="7" customWidth="1"/>
    <col min="14343" max="14343" width="10.6328125" style="7" customWidth="1"/>
    <col min="14344" max="14344" width="12.54296875" style="7" customWidth="1"/>
    <col min="14345" max="14345" width="12.36328125" style="7" customWidth="1"/>
    <col min="14346" max="14346" width="14.36328125" style="7" customWidth="1"/>
    <col min="14347" max="14347" width="10.453125" style="7" customWidth="1"/>
    <col min="14348" max="14348" width="12.6328125" style="7" customWidth="1"/>
    <col min="14349" max="14349" width="12.36328125" style="7" customWidth="1"/>
    <col min="14350" max="14350" width="12.453125" style="7" customWidth="1"/>
    <col min="14351" max="14351" width="12.36328125" style="7" customWidth="1"/>
    <col min="14352" max="14352" width="12.6328125" style="7" customWidth="1"/>
    <col min="14353" max="14354" width="12.453125" style="7" customWidth="1"/>
    <col min="14355" max="14355" width="12.90625" style="7" customWidth="1"/>
    <col min="14356" max="14356" width="1.6328125" style="7" customWidth="1"/>
    <col min="14357" max="14357" width="9.453125" style="7" customWidth="1"/>
    <col min="14358" max="14358" width="12.90625" style="7" customWidth="1"/>
    <col min="14359" max="14359" width="1.54296875" style="7" customWidth="1"/>
    <col min="14360" max="14360" width="9.453125" style="7" customWidth="1"/>
    <col min="14361" max="14361" width="13.90625" style="7" customWidth="1"/>
    <col min="14362" max="14362" width="8.7265625" style="7"/>
    <col min="14363" max="14363" width="10.6328125" style="7" bestFit="1" customWidth="1"/>
    <col min="14364" max="14364" width="11.54296875" style="7" bestFit="1" customWidth="1"/>
    <col min="14365" max="14365" width="8.7265625" style="7"/>
    <col min="14366" max="14366" width="10.08984375" style="7" bestFit="1" customWidth="1"/>
    <col min="14367" max="14592" width="8.7265625" style="7"/>
    <col min="14593" max="14593" width="0.6328125" style="7" customWidth="1"/>
    <col min="14594" max="14594" width="10.54296875" style="7" bestFit="1" customWidth="1"/>
    <col min="14595" max="14596" width="0" style="7" hidden="1" customWidth="1"/>
    <col min="14597" max="14597" width="42.36328125" style="7" customWidth="1"/>
    <col min="14598" max="14598" width="13.36328125" style="7" customWidth="1"/>
    <col min="14599" max="14599" width="10.6328125" style="7" customWidth="1"/>
    <col min="14600" max="14600" width="12.54296875" style="7" customWidth="1"/>
    <col min="14601" max="14601" width="12.36328125" style="7" customWidth="1"/>
    <col min="14602" max="14602" width="14.36328125" style="7" customWidth="1"/>
    <col min="14603" max="14603" width="10.453125" style="7" customWidth="1"/>
    <col min="14604" max="14604" width="12.6328125" style="7" customWidth="1"/>
    <col min="14605" max="14605" width="12.36328125" style="7" customWidth="1"/>
    <col min="14606" max="14606" width="12.453125" style="7" customWidth="1"/>
    <col min="14607" max="14607" width="12.36328125" style="7" customWidth="1"/>
    <col min="14608" max="14608" width="12.6328125" style="7" customWidth="1"/>
    <col min="14609" max="14610" width="12.453125" style="7" customWidth="1"/>
    <col min="14611" max="14611" width="12.90625" style="7" customWidth="1"/>
    <col min="14612" max="14612" width="1.6328125" style="7" customWidth="1"/>
    <col min="14613" max="14613" width="9.453125" style="7" customWidth="1"/>
    <col min="14614" max="14614" width="12.90625" style="7" customWidth="1"/>
    <col min="14615" max="14615" width="1.54296875" style="7" customWidth="1"/>
    <col min="14616" max="14616" width="9.453125" style="7" customWidth="1"/>
    <col min="14617" max="14617" width="13.90625" style="7" customWidth="1"/>
    <col min="14618" max="14618" width="8.7265625" style="7"/>
    <col min="14619" max="14619" width="10.6328125" style="7" bestFit="1" customWidth="1"/>
    <col min="14620" max="14620" width="11.54296875" style="7" bestFit="1" customWidth="1"/>
    <col min="14621" max="14621" width="8.7265625" style="7"/>
    <col min="14622" max="14622" width="10.08984375" style="7" bestFit="1" customWidth="1"/>
    <col min="14623" max="14848" width="8.7265625" style="7"/>
    <col min="14849" max="14849" width="0.6328125" style="7" customWidth="1"/>
    <col min="14850" max="14850" width="10.54296875" style="7" bestFit="1" customWidth="1"/>
    <col min="14851" max="14852" width="0" style="7" hidden="1" customWidth="1"/>
    <col min="14853" max="14853" width="42.36328125" style="7" customWidth="1"/>
    <col min="14854" max="14854" width="13.36328125" style="7" customWidth="1"/>
    <col min="14855" max="14855" width="10.6328125" style="7" customWidth="1"/>
    <col min="14856" max="14856" width="12.54296875" style="7" customWidth="1"/>
    <col min="14857" max="14857" width="12.36328125" style="7" customWidth="1"/>
    <col min="14858" max="14858" width="14.36328125" style="7" customWidth="1"/>
    <col min="14859" max="14859" width="10.453125" style="7" customWidth="1"/>
    <col min="14860" max="14860" width="12.6328125" style="7" customWidth="1"/>
    <col min="14861" max="14861" width="12.36328125" style="7" customWidth="1"/>
    <col min="14862" max="14862" width="12.453125" style="7" customWidth="1"/>
    <col min="14863" max="14863" width="12.36328125" style="7" customWidth="1"/>
    <col min="14864" max="14864" width="12.6328125" style="7" customWidth="1"/>
    <col min="14865" max="14866" width="12.453125" style="7" customWidth="1"/>
    <col min="14867" max="14867" width="12.90625" style="7" customWidth="1"/>
    <col min="14868" max="14868" width="1.6328125" style="7" customWidth="1"/>
    <col min="14869" max="14869" width="9.453125" style="7" customWidth="1"/>
    <col min="14870" max="14870" width="12.90625" style="7" customWidth="1"/>
    <col min="14871" max="14871" width="1.54296875" style="7" customWidth="1"/>
    <col min="14872" max="14872" width="9.453125" style="7" customWidth="1"/>
    <col min="14873" max="14873" width="13.90625" style="7" customWidth="1"/>
    <col min="14874" max="14874" width="8.7265625" style="7"/>
    <col min="14875" max="14875" width="10.6328125" style="7" bestFit="1" customWidth="1"/>
    <col min="14876" max="14876" width="11.54296875" style="7" bestFit="1" customWidth="1"/>
    <col min="14877" max="14877" width="8.7265625" style="7"/>
    <col min="14878" max="14878" width="10.08984375" style="7" bestFit="1" customWidth="1"/>
    <col min="14879" max="15104" width="8.7265625" style="7"/>
    <col min="15105" max="15105" width="0.6328125" style="7" customWidth="1"/>
    <col min="15106" max="15106" width="10.54296875" style="7" bestFit="1" customWidth="1"/>
    <col min="15107" max="15108" width="0" style="7" hidden="1" customWidth="1"/>
    <col min="15109" max="15109" width="42.36328125" style="7" customWidth="1"/>
    <col min="15110" max="15110" width="13.36328125" style="7" customWidth="1"/>
    <col min="15111" max="15111" width="10.6328125" style="7" customWidth="1"/>
    <col min="15112" max="15112" width="12.54296875" style="7" customWidth="1"/>
    <col min="15113" max="15113" width="12.36328125" style="7" customWidth="1"/>
    <col min="15114" max="15114" width="14.36328125" style="7" customWidth="1"/>
    <col min="15115" max="15115" width="10.453125" style="7" customWidth="1"/>
    <col min="15116" max="15116" width="12.6328125" style="7" customWidth="1"/>
    <col min="15117" max="15117" width="12.36328125" style="7" customWidth="1"/>
    <col min="15118" max="15118" width="12.453125" style="7" customWidth="1"/>
    <col min="15119" max="15119" width="12.36328125" style="7" customWidth="1"/>
    <col min="15120" max="15120" width="12.6328125" style="7" customWidth="1"/>
    <col min="15121" max="15122" width="12.453125" style="7" customWidth="1"/>
    <col min="15123" max="15123" width="12.90625" style="7" customWidth="1"/>
    <col min="15124" max="15124" width="1.6328125" style="7" customWidth="1"/>
    <col min="15125" max="15125" width="9.453125" style="7" customWidth="1"/>
    <col min="15126" max="15126" width="12.90625" style="7" customWidth="1"/>
    <col min="15127" max="15127" width="1.54296875" style="7" customWidth="1"/>
    <col min="15128" max="15128" width="9.453125" style="7" customWidth="1"/>
    <col min="15129" max="15129" width="13.90625" style="7" customWidth="1"/>
    <col min="15130" max="15130" width="8.7265625" style="7"/>
    <col min="15131" max="15131" width="10.6328125" style="7" bestFit="1" customWidth="1"/>
    <col min="15132" max="15132" width="11.54296875" style="7" bestFit="1" customWidth="1"/>
    <col min="15133" max="15133" width="8.7265625" style="7"/>
    <col min="15134" max="15134" width="10.08984375" style="7" bestFit="1" customWidth="1"/>
    <col min="15135" max="15360" width="8.7265625" style="7"/>
    <col min="15361" max="15361" width="0.6328125" style="7" customWidth="1"/>
    <col min="15362" max="15362" width="10.54296875" style="7" bestFit="1" customWidth="1"/>
    <col min="15363" max="15364" width="0" style="7" hidden="1" customWidth="1"/>
    <col min="15365" max="15365" width="42.36328125" style="7" customWidth="1"/>
    <col min="15366" max="15366" width="13.36328125" style="7" customWidth="1"/>
    <col min="15367" max="15367" width="10.6328125" style="7" customWidth="1"/>
    <col min="15368" max="15368" width="12.54296875" style="7" customWidth="1"/>
    <col min="15369" max="15369" width="12.36328125" style="7" customWidth="1"/>
    <col min="15370" max="15370" width="14.36328125" style="7" customWidth="1"/>
    <col min="15371" max="15371" width="10.453125" style="7" customWidth="1"/>
    <col min="15372" max="15372" width="12.6328125" style="7" customWidth="1"/>
    <col min="15373" max="15373" width="12.36328125" style="7" customWidth="1"/>
    <col min="15374" max="15374" width="12.453125" style="7" customWidth="1"/>
    <col min="15375" max="15375" width="12.36328125" style="7" customWidth="1"/>
    <col min="15376" max="15376" width="12.6328125" style="7" customWidth="1"/>
    <col min="15377" max="15378" width="12.453125" style="7" customWidth="1"/>
    <col min="15379" max="15379" width="12.90625" style="7" customWidth="1"/>
    <col min="15380" max="15380" width="1.6328125" style="7" customWidth="1"/>
    <col min="15381" max="15381" width="9.453125" style="7" customWidth="1"/>
    <col min="15382" max="15382" width="12.90625" style="7" customWidth="1"/>
    <col min="15383" max="15383" width="1.54296875" style="7" customWidth="1"/>
    <col min="15384" max="15384" width="9.453125" style="7" customWidth="1"/>
    <col min="15385" max="15385" width="13.90625" style="7" customWidth="1"/>
    <col min="15386" max="15386" width="8.7265625" style="7"/>
    <col min="15387" max="15387" width="10.6328125" style="7" bestFit="1" customWidth="1"/>
    <col min="15388" max="15388" width="11.54296875" style="7" bestFit="1" customWidth="1"/>
    <col min="15389" max="15389" width="8.7265625" style="7"/>
    <col min="15390" max="15390" width="10.08984375" style="7" bestFit="1" customWidth="1"/>
    <col min="15391" max="15616" width="8.7265625" style="7"/>
    <col min="15617" max="15617" width="0.6328125" style="7" customWidth="1"/>
    <col min="15618" max="15618" width="10.54296875" style="7" bestFit="1" customWidth="1"/>
    <col min="15619" max="15620" width="0" style="7" hidden="1" customWidth="1"/>
    <col min="15621" max="15621" width="42.36328125" style="7" customWidth="1"/>
    <col min="15622" max="15622" width="13.36328125" style="7" customWidth="1"/>
    <col min="15623" max="15623" width="10.6328125" style="7" customWidth="1"/>
    <col min="15624" max="15624" width="12.54296875" style="7" customWidth="1"/>
    <col min="15625" max="15625" width="12.36328125" style="7" customWidth="1"/>
    <col min="15626" max="15626" width="14.36328125" style="7" customWidth="1"/>
    <col min="15627" max="15627" width="10.453125" style="7" customWidth="1"/>
    <col min="15628" max="15628" width="12.6328125" style="7" customWidth="1"/>
    <col min="15629" max="15629" width="12.36328125" style="7" customWidth="1"/>
    <col min="15630" max="15630" width="12.453125" style="7" customWidth="1"/>
    <col min="15631" max="15631" width="12.36328125" style="7" customWidth="1"/>
    <col min="15632" max="15632" width="12.6328125" style="7" customWidth="1"/>
    <col min="15633" max="15634" width="12.453125" style="7" customWidth="1"/>
    <col min="15635" max="15635" width="12.90625" style="7" customWidth="1"/>
    <col min="15636" max="15636" width="1.6328125" style="7" customWidth="1"/>
    <col min="15637" max="15637" width="9.453125" style="7" customWidth="1"/>
    <col min="15638" max="15638" width="12.90625" style="7" customWidth="1"/>
    <col min="15639" max="15639" width="1.54296875" style="7" customWidth="1"/>
    <col min="15640" max="15640" width="9.453125" style="7" customWidth="1"/>
    <col min="15641" max="15641" width="13.90625" style="7" customWidth="1"/>
    <col min="15642" max="15642" width="8.7265625" style="7"/>
    <col min="15643" max="15643" width="10.6328125" style="7" bestFit="1" customWidth="1"/>
    <col min="15644" max="15644" width="11.54296875" style="7" bestFit="1" customWidth="1"/>
    <col min="15645" max="15645" width="8.7265625" style="7"/>
    <col min="15646" max="15646" width="10.08984375" style="7" bestFit="1" customWidth="1"/>
    <col min="15647" max="15872" width="8.7265625" style="7"/>
    <col min="15873" max="15873" width="0.6328125" style="7" customWidth="1"/>
    <col min="15874" max="15874" width="10.54296875" style="7" bestFit="1" customWidth="1"/>
    <col min="15875" max="15876" width="0" style="7" hidden="1" customWidth="1"/>
    <col min="15877" max="15877" width="42.36328125" style="7" customWidth="1"/>
    <col min="15878" max="15878" width="13.36328125" style="7" customWidth="1"/>
    <col min="15879" max="15879" width="10.6328125" style="7" customWidth="1"/>
    <col min="15880" max="15880" width="12.54296875" style="7" customWidth="1"/>
    <col min="15881" max="15881" width="12.36328125" style="7" customWidth="1"/>
    <col min="15882" max="15882" width="14.36328125" style="7" customWidth="1"/>
    <col min="15883" max="15883" width="10.453125" style="7" customWidth="1"/>
    <col min="15884" max="15884" width="12.6328125" style="7" customWidth="1"/>
    <col min="15885" max="15885" width="12.36328125" style="7" customWidth="1"/>
    <col min="15886" max="15886" width="12.453125" style="7" customWidth="1"/>
    <col min="15887" max="15887" width="12.36328125" style="7" customWidth="1"/>
    <col min="15888" max="15888" width="12.6328125" style="7" customWidth="1"/>
    <col min="15889" max="15890" width="12.453125" style="7" customWidth="1"/>
    <col min="15891" max="15891" width="12.90625" style="7" customWidth="1"/>
    <col min="15892" max="15892" width="1.6328125" style="7" customWidth="1"/>
    <col min="15893" max="15893" width="9.453125" style="7" customWidth="1"/>
    <col min="15894" max="15894" width="12.90625" style="7" customWidth="1"/>
    <col min="15895" max="15895" width="1.54296875" style="7" customWidth="1"/>
    <col min="15896" max="15896" width="9.453125" style="7" customWidth="1"/>
    <col min="15897" max="15897" width="13.90625" style="7" customWidth="1"/>
    <col min="15898" max="15898" width="8.7265625" style="7"/>
    <col min="15899" max="15899" width="10.6328125" style="7" bestFit="1" customWidth="1"/>
    <col min="15900" max="15900" width="11.54296875" style="7" bestFit="1" customWidth="1"/>
    <col min="15901" max="15901" width="8.7265625" style="7"/>
    <col min="15902" max="15902" width="10.08984375" style="7" bestFit="1" customWidth="1"/>
    <col min="15903" max="16128" width="8.7265625" style="7"/>
    <col min="16129" max="16129" width="0.6328125" style="7" customWidth="1"/>
    <col min="16130" max="16130" width="10.54296875" style="7" bestFit="1" customWidth="1"/>
    <col min="16131" max="16132" width="0" style="7" hidden="1" customWidth="1"/>
    <col min="16133" max="16133" width="42.36328125" style="7" customWidth="1"/>
    <col min="16134" max="16134" width="13.36328125" style="7" customWidth="1"/>
    <col min="16135" max="16135" width="10.6328125" style="7" customWidth="1"/>
    <col min="16136" max="16136" width="12.54296875" style="7" customWidth="1"/>
    <col min="16137" max="16137" width="12.36328125" style="7" customWidth="1"/>
    <col min="16138" max="16138" width="14.36328125" style="7" customWidth="1"/>
    <col min="16139" max="16139" width="10.453125" style="7" customWidth="1"/>
    <col min="16140" max="16140" width="12.6328125" style="7" customWidth="1"/>
    <col min="16141" max="16141" width="12.36328125" style="7" customWidth="1"/>
    <col min="16142" max="16142" width="12.453125" style="7" customWidth="1"/>
    <col min="16143" max="16143" width="12.36328125" style="7" customWidth="1"/>
    <col min="16144" max="16144" width="12.6328125" style="7" customWidth="1"/>
    <col min="16145" max="16146" width="12.453125" style="7" customWidth="1"/>
    <col min="16147" max="16147" width="12.90625" style="7" customWidth="1"/>
    <col min="16148" max="16148" width="1.6328125" style="7" customWidth="1"/>
    <col min="16149" max="16149" width="9.453125" style="7" customWidth="1"/>
    <col min="16150" max="16150" width="12.90625" style="7" customWidth="1"/>
    <col min="16151" max="16151" width="1.54296875" style="7" customWidth="1"/>
    <col min="16152" max="16152" width="9.453125" style="7" customWidth="1"/>
    <col min="16153" max="16153" width="13.90625" style="7" customWidth="1"/>
    <col min="16154" max="16154" width="8.7265625" style="7"/>
    <col min="16155" max="16155" width="10.6328125" style="7" bestFit="1" customWidth="1"/>
    <col min="16156" max="16156" width="11.54296875" style="7" bestFit="1" customWidth="1"/>
    <col min="16157" max="16157" width="8.7265625" style="7"/>
    <col min="16158" max="16158" width="10.08984375" style="7" bestFit="1" customWidth="1"/>
    <col min="16159" max="16384" width="8.7265625" style="7"/>
  </cols>
  <sheetData>
    <row r="2" spans="2:25" ht="16.5" customHeight="1" x14ac:dyDescent="0.4">
      <c r="E2" s="2" t="s">
        <v>0</v>
      </c>
      <c r="J2" s="3"/>
      <c r="K2" s="6"/>
      <c r="Q2" s="70" t="s">
        <v>167</v>
      </c>
      <c r="R2" s="53"/>
      <c r="S2" s="5" t="s">
        <v>1</v>
      </c>
    </row>
    <row r="3" spans="2:25" ht="16.5" customHeight="1" x14ac:dyDescent="0.4">
      <c r="E3" s="2" t="s">
        <v>2</v>
      </c>
      <c r="Q3" s="70"/>
      <c r="R3" s="53"/>
      <c r="S3" s="5" t="s">
        <v>3</v>
      </c>
    </row>
    <row r="4" spans="2:25" ht="16.5" customHeight="1" x14ac:dyDescent="0.4">
      <c r="E4" s="2"/>
      <c r="Q4" s="70"/>
      <c r="R4" s="53"/>
      <c r="S4" s="5" t="s">
        <v>4</v>
      </c>
    </row>
    <row r="5" spans="2:25" ht="16.5" customHeight="1" x14ac:dyDescent="0.4">
      <c r="E5" s="2"/>
      <c r="Q5" s="70"/>
      <c r="S5" s="5" t="s">
        <v>5</v>
      </c>
    </row>
    <row r="6" spans="2:25" x14ac:dyDescent="0.3">
      <c r="E6" s="11"/>
      <c r="Q6" s="70"/>
      <c r="S6" s="5" t="s">
        <v>6</v>
      </c>
      <c r="T6" s="12"/>
    </row>
    <row r="7" spans="2:25" x14ac:dyDescent="0.3">
      <c r="E7" s="11"/>
      <c r="Q7" s="13"/>
      <c r="S7" s="5" t="s">
        <v>7</v>
      </c>
      <c r="T7" s="12"/>
    </row>
    <row r="8" spans="2:25" s="17" customFormat="1" ht="23.25" customHeight="1" x14ac:dyDescent="0.35">
      <c r="B8" s="57" t="s">
        <v>168</v>
      </c>
      <c r="C8" s="14"/>
      <c r="D8" s="14"/>
      <c r="E8" s="60" t="s">
        <v>8</v>
      </c>
      <c r="F8" s="63" t="s">
        <v>9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15"/>
      <c r="U8" s="64" t="s">
        <v>10</v>
      </c>
      <c r="V8" s="64"/>
      <c r="W8" s="16"/>
      <c r="X8" s="64" t="s">
        <v>11</v>
      </c>
      <c r="Y8" s="64"/>
    </row>
    <row r="9" spans="2:25" s="19" customFormat="1" ht="19.5" customHeight="1" x14ac:dyDescent="0.35">
      <c r="B9" s="58"/>
      <c r="C9" s="18"/>
      <c r="D9" s="18"/>
      <c r="E9" s="61"/>
      <c r="F9" s="65" t="s">
        <v>12</v>
      </c>
      <c r="G9" s="66" t="s">
        <v>13</v>
      </c>
      <c r="H9" s="66"/>
      <c r="I9" s="66"/>
      <c r="J9" s="66"/>
      <c r="K9" s="67" t="s">
        <v>14</v>
      </c>
      <c r="L9" s="68"/>
      <c r="M9" s="68"/>
      <c r="N9" s="69"/>
      <c r="O9" s="65" t="s">
        <v>15</v>
      </c>
      <c r="P9" s="66" t="s">
        <v>16</v>
      </c>
      <c r="Q9" s="65" t="s">
        <v>17</v>
      </c>
      <c r="R9" s="71" t="s">
        <v>18</v>
      </c>
      <c r="S9" s="66" t="s">
        <v>19</v>
      </c>
      <c r="T9" s="15"/>
      <c r="U9" s="72" t="s">
        <v>20</v>
      </c>
      <c r="V9" s="65" t="s">
        <v>21</v>
      </c>
      <c r="W9" s="16"/>
      <c r="X9" s="73" t="s">
        <v>20</v>
      </c>
      <c r="Y9" s="65" t="s">
        <v>21</v>
      </c>
    </row>
    <row r="10" spans="2:25" s="25" customFormat="1" ht="42.75" customHeight="1" x14ac:dyDescent="0.35">
      <c r="B10" s="59"/>
      <c r="C10" s="18"/>
      <c r="D10" s="18"/>
      <c r="E10" s="62"/>
      <c r="F10" s="65"/>
      <c r="G10" s="20" t="s">
        <v>22</v>
      </c>
      <c r="H10" s="21" t="s">
        <v>23</v>
      </c>
      <c r="I10" s="22" t="s">
        <v>24</v>
      </c>
      <c r="J10" s="21" t="s">
        <v>25</v>
      </c>
      <c r="K10" s="23" t="s">
        <v>26</v>
      </c>
      <c r="L10" s="24" t="s">
        <v>27</v>
      </c>
      <c r="M10" s="24" t="s">
        <v>28</v>
      </c>
      <c r="N10" s="24" t="s">
        <v>29</v>
      </c>
      <c r="O10" s="65"/>
      <c r="P10" s="66"/>
      <c r="Q10" s="65"/>
      <c r="R10" s="71"/>
      <c r="S10" s="66"/>
      <c r="T10" s="15"/>
      <c r="U10" s="72"/>
      <c r="V10" s="65"/>
      <c r="W10" s="16"/>
      <c r="X10" s="73"/>
      <c r="Y10" s="65"/>
    </row>
    <row r="11" spans="2:25" x14ac:dyDescent="0.3">
      <c r="B11" s="26"/>
      <c r="C11" s="26"/>
      <c r="D11" s="26"/>
      <c r="E11" s="27"/>
      <c r="F11" s="28"/>
      <c r="G11" s="29"/>
      <c r="H11" s="27"/>
      <c r="I11" s="27"/>
      <c r="J11" s="27"/>
      <c r="K11" s="26"/>
      <c r="L11" s="28"/>
      <c r="M11" s="28"/>
      <c r="N11" s="28"/>
      <c r="O11" s="28"/>
      <c r="P11" s="27"/>
      <c r="Q11" s="28"/>
      <c r="R11" s="27"/>
      <c r="S11" s="27"/>
      <c r="T11" s="15"/>
      <c r="V11" s="9"/>
      <c r="W11" s="16"/>
      <c r="X11" s="30"/>
      <c r="Y11" s="28"/>
    </row>
    <row r="12" spans="2:25" x14ac:dyDescent="0.3">
      <c r="F12" s="31"/>
      <c r="H12" s="32"/>
      <c r="I12" s="32"/>
      <c r="J12" s="32"/>
      <c r="L12" s="31"/>
      <c r="M12" s="31"/>
      <c r="N12" s="31"/>
      <c r="O12" s="31"/>
      <c r="P12" s="32"/>
      <c r="Q12" s="31"/>
      <c r="R12" s="33"/>
      <c r="S12" s="33"/>
      <c r="T12" s="15"/>
      <c r="V12" s="9"/>
      <c r="W12" s="16"/>
    </row>
    <row r="13" spans="2:25" x14ac:dyDescent="0.3">
      <c r="B13" s="1">
        <v>3411006</v>
      </c>
      <c r="E13" s="7" t="s">
        <v>30</v>
      </c>
      <c r="F13" s="31">
        <v>464482.19999999995</v>
      </c>
      <c r="G13" s="54"/>
      <c r="H13" s="33"/>
      <c r="I13" s="33"/>
      <c r="J13" s="33"/>
      <c r="K13" s="6">
        <v>1.9999999999999998</v>
      </c>
      <c r="L13" s="31">
        <v>20000</v>
      </c>
      <c r="M13" s="31">
        <v>2600</v>
      </c>
      <c r="N13" s="31">
        <v>22600</v>
      </c>
      <c r="O13" s="31"/>
      <c r="P13" s="34">
        <v>487082.19999999995</v>
      </c>
      <c r="Q13" s="31"/>
      <c r="R13" s="33"/>
      <c r="S13" s="35"/>
      <c r="T13" s="15"/>
      <c r="V13" s="36">
        <v>496823.84399999998</v>
      </c>
      <c r="W13" s="16"/>
      <c r="Y13" s="31">
        <v>506760.32088000001</v>
      </c>
    </row>
    <row r="14" spans="2:25" x14ac:dyDescent="0.3">
      <c r="B14" s="1">
        <v>3411002</v>
      </c>
      <c r="E14" s="7" t="s">
        <v>31</v>
      </c>
      <c r="F14" s="31">
        <v>637890.87</v>
      </c>
      <c r="G14" s="54"/>
      <c r="H14" s="33"/>
      <c r="I14" s="33"/>
      <c r="J14" s="33"/>
      <c r="K14" s="6">
        <v>7.0000000000000009</v>
      </c>
      <c r="L14" s="31">
        <v>70000</v>
      </c>
      <c r="M14" s="31">
        <v>9100</v>
      </c>
      <c r="N14" s="31">
        <v>79100</v>
      </c>
      <c r="O14" s="31"/>
      <c r="P14" s="34">
        <v>716990.87</v>
      </c>
      <c r="Q14" s="31"/>
      <c r="R14" s="33"/>
      <c r="S14" s="35"/>
      <c r="T14" s="15"/>
      <c r="V14" s="36">
        <v>731330.68740000005</v>
      </c>
      <c r="W14" s="16"/>
      <c r="Y14" s="31">
        <v>745957.30114800006</v>
      </c>
    </row>
    <row r="15" spans="2:25" x14ac:dyDescent="0.3">
      <c r="B15" s="1">
        <v>3411005</v>
      </c>
      <c r="E15" s="7" t="s">
        <v>32</v>
      </c>
      <c r="F15" s="31">
        <v>911753.23750000005</v>
      </c>
      <c r="G15" s="54"/>
      <c r="H15" s="33"/>
      <c r="I15" s="33"/>
      <c r="J15" s="33"/>
      <c r="K15" s="6">
        <v>9</v>
      </c>
      <c r="L15" s="31">
        <v>90000</v>
      </c>
      <c r="M15" s="31">
        <v>11700</v>
      </c>
      <c r="N15" s="31">
        <v>101700</v>
      </c>
      <c r="O15" s="31"/>
      <c r="P15" s="34">
        <v>1013453.2375</v>
      </c>
      <c r="Q15" s="31"/>
      <c r="R15" s="33"/>
      <c r="S15" s="35"/>
      <c r="T15" s="15"/>
      <c r="V15" s="36">
        <v>1033722.3022500001</v>
      </c>
      <c r="W15" s="16"/>
      <c r="Y15" s="31">
        <v>1054396.7482950001</v>
      </c>
    </row>
    <row r="16" spans="2:25" x14ac:dyDescent="0.3">
      <c r="B16" s="1">
        <v>3411003</v>
      </c>
      <c r="E16" s="7" t="s">
        <v>33</v>
      </c>
      <c r="F16" s="31">
        <v>849709.5</v>
      </c>
      <c r="G16" s="54"/>
      <c r="H16" s="33"/>
      <c r="I16" s="33"/>
      <c r="J16" s="33"/>
      <c r="K16" s="6">
        <v>9</v>
      </c>
      <c r="L16" s="31">
        <v>90000</v>
      </c>
      <c r="M16" s="31">
        <v>11700</v>
      </c>
      <c r="N16" s="31">
        <v>101700</v>
      </c>
      <c r="O16" s="31"/>
      <c r="P16" s="34">
        <v>951409.5</v>
      </c>
      <c r="Q16" s="31"/>
      <c r="R16" s="33"/>
      <c r="S16" s="35"/>
      <c r="T16" s="15"/>
      <c r="V16" s="36">
        <v>970437.69000000006</v>
      </c>
      <c r="W16" s="16"/>
      <c r="Y16" s="31">
        <v>989846.44380000012</v>
      </c>
    </row>
    <row r="17" spans="2:25" x14ac:dyDescent="0.3">
      <c r="B17" s="1">
        <v>3411001</v>
      </c>
      <c r="E17" s="7" t="s">
        <v>34</v>
      </c>
      <c r="F17" s="31">
        <v>459162.75</v>
      </c>
      <c r="G17" s="54"/>
      <c r="H17" s="33"/>
      <c r="I17" s="33"/>
      <c r="J17" s="33"/>
      <c r="K17" s="6"/>
      <c r="L17" s="31"/>
      <c r="M17" s="31"/>
      <c r="N17" s="31">
        <v>0</v>
      </c>
      <c r="O17" s="31"/>
      <c r="P17" s="34">
        <v>459162.75</v>
      </c>
      <c r="Q17" s="31"/>
      <c r="R17" s="33"/>
      <c r="S17" s="35"/>
      <c r="T17" s="15"/>
      <c r="V17" s="36">
        <v>468346.005</v>
      </c>
      <c r="W17" s="16"/>
      <c r="Y17" s="31">
        <v>477712.92509999999</v>
      </c>
    </row>
    <row r="18" spans="2:25" x14ac:dyDescent="0.3">
      <c r="E18" s="11" t="s">
        <v>35</v>
      </c>
      <c r="F18" s="37">
        <v>3322998.5575000001</v>
      </c>
      <c r="G18" s="38">
        <v>0</v>
      </c>
      <c r="H18" s="39">
        <v>0</v>
      </c>
      <c r="I18" s="39">
        <v>0</v>
      </c>
      <c r="J18" s="39">
        <v>0</v>
      </c>
      <c r="K18" s="40">
        <v>27</v>
      </c>
      <c r="L18" s="37">
        <v>270000</v>
      </c>
      <c r="M18" s="37">
        <v>35100</v>
      </c>
      <c r="N18" s="37">
        <v>305100</v>
      </c>
      <c r="O18" s="37">
        <v>0</v>
      </c>
      <c r="P18" s="39">
        <v>3628098.5575000001</v>
      </c>
      <c r="Q18" s="37">
        <v>0</v>
      </c>
      <c r="R18" s="39">
        <v>0</v>
      </c>
      <c r="S18" s="39">
        <v>0</v>
      </c>
      <c r="T18" s="15"/>
      <c r="U18" s="41">
        <v>0</v>
      </c>
      <c r="V18" s="37">
        <v>3700660.5286499998</v>
      </c>
      <c r="W18" s="16"/>
      <c r="X18" s="42">
        <v>0</v>
      </c>
      <c r="Y18" s="37">
        <v>3774673.7392230006</v>
      </c>
    </row>
    <row r="19" spans="2:25" x14ac:dyDescent="0.3">
      <c r="F19" s="31"/>
      <c r="G19" s="54"/>
      <c r="H19" s="33"/>
      <c r="I19" s="33"/>
      <c r="J19" s="33"/>
      <c r="K19" s="1"/>
      <c r="L19" s="31"/>
      <c r="M19" s="31"/>
      <c r="N19" s="31"/>
      <c r="O19" s="31"/>
      <c r="P19" s="33"/>
      <c r="Q19" s="31"/>
      <c r="R19" s="33"/>
      <c r="S19" s="35"/>
      <c r="T19" s="15"/>
      <c r="V19" s="31"/>
      <c r="W19" s="16"/>
      <c r="Y19" s="31"/>
    </row>
    <row r="20" spans="2:25" x14ac:dyDescent="0.3">
      <c r="B20" s="1">
        <v>3412006</v>
      </c>
      <c r="C20" s="1" t="e">
        <f>VLOOKUP(B20,#REF!,2,0)</f>
        <v>#REF!</v>
      </c>
      <c r="D20" s="1" t="e">
        <f>VLOOKUP(B20,#REF!,3,0)</f>
        <v>#REF!</v>
      </c>
      <c r="E20" s="33" t="s">
        <v>36</v>
      </c>
      <c r="F20" s="31">
        <v>263604.59999999998</v>
      </c>
      <c r="G20" s="54">
        <v>437</v>
      </c>
      <c r="H20" s="33">
        <v>2282791.9876034129</v>
      </c>
      <c r="I20" s="33">
        <v>14246.2</v>
      </c>
      <c r="J20" s="33">
        <v>2268545.7876034128</v>
      </c>
      <c r="K20" s="6">
        <v>36</v>
      </c>
      <c r="L20" s="31">
        <v>216000</v>
      </c>
      <c r="M20" s="31">
        <v>337660.44718653202</v>
      </c>
      <c r="N20" s="31">
        <v>553660.44718653196</v>
      </c>
      <c r="O20" s="31"/>
      <c r="P20" s="34">
        <v>3085810.8347899448</v>
      </c>
      <c r="Q20" s="31">
        <v>74380.212639999998</v>
      </c>
      <c r="R20" s="33">
        <v>247743.15086547626</v>
      </c>
      <c r="S20" s="43">
        <v>144000</v>
      </c>
      <c r="T20" s="15"/>
      <c r="U20" s="8">
        <v>432</v>
      </c>
      <c r="V20" s="36">
        <v>3194912.5353514017</v>
      </c>
      <c r="W20" s="16"/>
      <c r="X20" s="9">
        <v>441</v>
      </c>
      <c r="Y20" s="36">
        <v>3286972.6376173021</v>
      </c>
    </row>
    <row r="21" spans="2:25" x14ac:dyDescent="0.3">
      <c r="B21" s="1">
        <v>3412018</v>
      </c>
      <c r="C21" s="1" t="e">
        <f>VLOOKUP(B21,#REF!,2,0)</f>
        <v>#REF!</v>
      </c>
      <c r="D21" s="1" t="e">
        <f>VLOOKUP(B21,#REF!,3,0)</f>
        <v>#REF!</v>
      </c>
      <c r="E21" s="33" t="s">
        <v>37</v>
      </c>
      <c r="F21" s="31">
        <v>200060.84999999995</v>
      </c>
      <c r="G21" s="54">
        <v>564</v>
      </c>
      <c r="H21" s="33">
        <v>3221091.0421292363</v>
      </c>
      <c r="I21" s="33">
        <v>18386.400000000001</v>
      </c>
      <c r="J21" s="33">
        <v>3202704.6421292364</v>
      </c>
      <c r="K21" s="1"/>
      <c r="L21" s="31"/>
      <c r="M21" s="31"/>
      <c r="N21" s="31">
        <v>0</v>
      </c>
      <c r="O21" s="31"/>
      <c r="P21" s="34">
        <v>3402765.4921292365</v>
      </c>
      <c r="Q21" s="31">
        <v>103149.39807999998</v>
      </c>
      <c r="R21" s="33">
        <v>421768.10914202896</v>
      </c>
      <c r="S21" s="43"/>
      <c r="T21" s="15"/>
      <c r="U21" s="8">
        <v>555</v>
      </c>
      <c r="V21" s="36">
        <v>3538356.1892248667</v>
      </c>
      <c r="W21" s="16"/>
      <c r="X21" s="9">
        <v>565</v>
      </c>
      <c r="Y21" s="36">
        <v>3658830.8992816461</v>
      </c>
    </row>
    <row r="22" spans="2:25" x14ac:dyDescent="0.3">
      <c r="B22" s="1">
        <v>3413965</v>
      </c>
      <c r="C22" s="1" t="e">
        <f>VLOOKUP(B22,#REF!,2,0)</f>
        <v>#REF!</v>
      </c>
      <c r="D22" s="1" t="e">
        <f>VLOOKUP(B22,#REF!,3,0)</f>
        <v>#REF!</v>
      </c>
      <c r="E22" s="33" t="s">
        <v>38</v>
      </c>
      <c r="F22" s="31">
        <v>121585.34999999999</v>
      </c>
      <c r="G22" s="54">
        <v>374</v>
      </c>
      <c r="H22" s="33">
        <v>2124695.1881041145</v>
      </c>
      <c r="I22" s="33">
        <v>12192.4</v>
      </c>
      <c r="J22" s="33">
        <v>2112502.7881041146</v>
      </c>
      <c r="K22" s="1"/>
      <c r="L22" s="31"/>
      <c r="M22" s="31"/>
      <c r="N22" s="31">
        <v>0</v>
      </c>
      <c r="O22" s="31"/>
      <c r="P22" s="34">
        <v>2234088.1381041147</v>
      </c>
      <c r="Q22" s="31">
        <v>72913.571840000019</v>
      </c>
      <c r="R22" s="33">
        <v>211877.18150411447</v>
      </c>
      <c r="S22" s="43"/>
      <c r="T22" s="15"/>
      <c r="U22" s="8">
        <v>367</v>
      </c>
      <c r="V22" s="36">
        <v>2323569.9988594819</v>
      </c>
      <c r="W22" s="16"/>
      <c r="X22" s="9">
        <v>362</v>
      </c>
      <c r="Y22" s="36">
        <v>2338257.6980835507</v>
      </c>
    </row>
    <row r="23" spans="2:25" x14ac:dyDescent="0.3">
      <c r="B23" s="1">
        <v>3412008</v>
      </c>
      <c r="C23" s="1" t="e">
        <f>VLOOKUP(B23,#REF!,2,0)</f>
        <v>#REF!</v>
      </c>
      <c r="D23" s="1" t="e">
        <f>VLOOKUP(B23,#REF!,3,0)</f>
        <v>#REF!</v>
      </c>
      <c r="E23" s="33" t="s">
        <v>39</v>
      </c>
      <c r="F23" s="31">
        <v>90824.999999999985</v>
      </c>
      <c r="G23" s="54">
        <v>293</v>
      </c>
      <c r="H23" s="33">
        <v>1585960.7355549582</v>
      </c>
      <c r="I23" s="33">
        <v>9551.8000000000011</v>
      </c>
      <c r="J23" s="33">
        <v>1576408.9355549582</v>
      </c>
      <c r="K23" s="1"/>
      <c r="L23" s="31"/>
      <c r="M23" s="31"/>
      <c r="N23" s="31">
        <v>0</v>
      </c>
      <c r="O23" s="31"/>
      <c r="P23" s="34">
        <v>1667233.9355549582</v>
      </c>
      <c r="Q23" s="31">
        <v>54830.341280000008</v>
      </c>
      <c r="R23" s="33">
        <v>129693.68043176059</v>
      </c>
      <c r="S23" s="43"/>
      <c r="T23" s="15"/>
      <c r="U23" s="8">
        <v>294</v>
      </c>
      <c r="V23" s="36">
        <v>1768004.6318101049</v>
      </c>
      <c r="W23" s="16"/>
      <c r="X23" s="9">
        <v>305</v>
      </c>
      <c r="Y23" s="36">
        <v>1856309.4927113168</v>
      </c>
    </row>
    <row r="24" spans="2:25" x14ac:dyDescent="0.3">
      <c r="B24" s="1">
        <v>3412010</v>
      </c>
      <c r="C24" s="1" t="e">
        <f>VLOOKUP(B24,#REF!,2,0)</f>
        <v>#REF!</v>
      </c>
      <c r="D24" s="1" t="e">
        <f>VLOOKUP(B24,#REF!,3,0)</f>
        <v>#REF!</v>
      </c>
      <c r="E24" s="33" t="s">
        <v>40</v>
      </c>
      <c r="F24" s="31">
        <v>100327.49999999999</v>
      </c>
      <c r="G24" s="54">
        <v>405</v>
      </c>
      <c r="H24" s="33">
        <v>1924122.4255773916</v>
      </c>
      <c r="I24" s="33">
        <v>13203</v>
      </c>
      <c r="J24" s="33">
        <v>1910919.4255773916</v>
      </c>
      <c r="K24" s="1"/>
      <c r="L24" s="31"/>
      <c r="M24" s="31"/>
      <c r="N24" s="31">
        <v>0</v>
      </c>
      <c r="O24" s="31"/>
      <c r="P24" s="34">
        <v>2011246.9255773916</v>
      </c>
      <c r="Q24" s="31">
        <v>60156.299680000018</v>
      </c>
      <c r="R24" s="33">
        <v>166177.93488192419</v>
      </c>
      <c r="S24" s="43"/>
      <c r="T24" s="15"/>
      <c r="U24" s="8">
        <v>399</v>
      </c>
      <c r="V24" s="36">
        <v>2102098.4736957699</v>
      </c>
      <c r="W24" s="16"/>
      <c r="X24" s="9">
        <v>399</v>
      </c>
      <c r="Y24" s="36">
        <v>2143226.1137940856</v>
      </c>
    </row>
    <row r="25" spans="2:25" x14ac:dyDescent="0.3">
      <c r="B25" s="1">
        <v>3412014</v>
      </c>
      <c r="C25" s="1" t="e">
        <f>VLOOKUP(B25,#REF!,2,0)</f>
        <v>#REF!</v>
      </c>
      <c r="D25" s="1" t="e">
        <f>VLOOKUP(B25,#REF!,3,0)</f>
        <v>#REF!</v>
      </c>
      <c r="E25" s="33" t="s">
        <v>41</v>
      </c>
      <c r="F25" s="31">
        <v>97512.299999999988</v>
      </c>
      <c r="G25" s="54">
        <v>245</v>
      </c>
      <c r="H25" s="33">
        <v>1326524.9597173138</v>
      </c>
      <c r="I25" s="33">
        <v>7987</v>
      </c>
      <c r="J25" s="33">
        <v>1318537.9597173138</v>
      </c>
      <c r="K25" s="1"/>
      <c r="L25" s="31"/>
      <c r="M25" s="31"/>
      <c r="N25" s="31">
        <v>0</v>
      </c>
      <c r="O25" s="31"/>
      <c r="P25" s="34">
        <v>1416050.2597173138</v>
      </c>
      <c r="Q25" s="31">
        <v>47029.614240000003</v>
      </c>
      <c r="R25" s="33">
        <v>109076.45180583051</v>
      </c>
      <c r="S25" s="43"/>
      <c r="T25" s="15"/>
      <c r="U25" s="8">
        <v>250</v>
      </c>
      <c r="V25" s="36">
        <v>1521866.0665539389</v>
      </c>
      <c r="W25" s="16"/>
      <c r="X25" s="9">
        <v>260</v>
      </c>
      <c r="Y25" s="36">
        <v>1599265.7772408666</v>
      </c>
    </row>
    <row r="26" spans="2:25" x14ac:dyDescent="0.3">
      <c r="B26" s="1">
        <v>3412171</v>
      </c>
      <c r="C26" s="1" t="e">
        <f>VLOOKUP(B26,#REF!,2,0)</f>
        <v>#REF!</v>
      </c>
      <c r="D26" s="1" t="e">
        <f>VLOOKUP(B26,#REF!,3,0)</f>
        <v>#REF!</v>
      </c>
      <c r="E26" s="33" t="s">
        <v>42</v>
      </c>
      <c r="F26" s="31">
        <v>318653.55</v>
      </c>
      <c r="G26" s="54">
        <v>265</v>
      </c>
      <c r="H26" s="33">
        <v>1324240.163207849</v>
      </c>
      <c r="I26" s="33">
        <v>8639</v>
      </c>
      <c r="J26" s="33">
        <v>1315601.163207849</v>
      </c>
      <c r="K26" s="1"/>
      <c r="L26" s="31"/>
      <c r="M26" s="31"/>
      <c r="N26" s="31">
        <v>0</v>
      </c>
      <c r="O26" s="31"/>
      <c r="P26" s="34">
        <v>1634254.7132078491</v>
      </c>
      <c r="Q26" s="31">
        <v>43373.52399999999</v>
      </c>
      <c r="R26" s="33">
        <v>133270.13770784915</v>
      </c>
      <c r="S26" s="43"/>
      <c r="T26" s="15"/>
      <c r="U26" s="8">
        <v>267</v>
      </c>
      <c r="V26" s="36">
        <v>1721420.6989891534</v>
      </c>
      <c r="W26" s="16"/>
      <c r="X26" s="9">
        <v>267</v>
      </c>
      <c r="Y26" s="36">
        <v>1748219.3485309363</v>
      </c>
    </row>
    <row r="27" spans="2:25" x14ac:dyDescent="0.3">
      <c r="B27" s="1">
        <v>3412017</v>
      </c>
      <c r="C27" s="1" t="e">
        <f>VLOOKUP(B27,#REF!,2,0)</f>
        <v>#REF!</v>
      </c>
      <c r="D27" s="1" t="e">
        <f>VLOOKUP(B27,#REF!,3,0)</f>
        <v>#REF!</v>
      </c>
      <c r="E27" s="33" t="s">
        <v>43</v>
      </c>
      <c r="F27" s="31">
        <v>0</v>
      </c>
      <c r="G27" s="54">
        <v>352</v>
      </c>
      <c r="H27" s="33">
        <v>1657026.6569877793</v>
      </c>
      <c r="I27" s="33">
        <v>11475.2</v>
      </c>
      <c r="J27" s="33">
        <v>1645551.4569877794</v>
      </c>
      <c r="K27" s="1"/>
      <c r="L27" s="31"/>
      <c r="M27" s="31"/>
      <c r="N27" s="31">
        <v>0</v>
      </c>
      <c r="O27" s="31"/>
      <c r="P27" s="34">
        <v>1645551.4569877794</v>
      </c>
      <c r="Q27" s="31">
        <v>56445.147840000005</v>
      </c>
      <c r="R27" s="33">
        <v>136852.08487349347</v>
      </c>
      <c r="S27" s="43"/>
      <c r="T27" s="15"/>
      <c r="U27" s="8">
        <v>358</v>
      </c>
      <c r="V27" s="36">
        <v>1772447.8317083451</v>
      </c>
      <c r="W27" s="16"/>
      <c r="X27" s="9">
        <v>363</v>
      </c>
      <c r="Y27" s="36">
        <v>1828668.1664634007</v>
      </c>
    </row>
    <row r="28" spans="2:25" x14ac:dyDescent="0.3">
      <c r="B28" s="1">
        <v>3412025</v>
      </c>
      <c r="C28" s="1" t="e">
        <f>VLOOKUP(B28,#REF!,2,0)</f>
        <v>#REF!</v>
      </c>
      <c r="D28" s="1" t="e">
        <f>VLOOKUP(B28,#REF!,3,0)</f>
        <v>#REF!</v>
      </c>
      <c r="E28" s="33" t="s">
        <v>44</v>
      </c>
      <c r="F28" s="31">
        <v>235136.99999999997</v>
      </c>
      <c r="G28" s="54">
        <v>635</v>
      </c>
      <c r="H28" s="33">
        <v>3008406.2653472903</v>
      </c>
      <c r="I28" s="33">
        <v>20701</v>
      </c>
      <c r="J28" s="33">
        <v>2987705.2653472903</v>
      </c>
      <c r="K28" s="6">
        <v>30</v>
      </c>
      <c r="L28" s="31">
        <v>180000</v>
      </c>
      <c r="M28" s="31">
        <v>257440.51464120875</v>
      </c>
      <c r="N28" s="31">
        <v>437440.51464120875</v>
      </c>
      <c r="O28" s="31"/>
      <c r="P28" s="34">
        <v>3660282.7799884989</v>
      </c>
      <c r="Q28" s="31">
        <v>103174.42608</v>
      </c>
      <c r="R28" s="33">
        <v>262640.2034492009</v>
      </c>
      <c r="S28" s="43">
        <v>120000</v>
      </c>
      <c r="T28" s="15"/>
      <c r="U28" s="8">
        <v>609</v>
      </c>
      <c r="V28" s="36">
        <v>3724349.7804572242</v>
      </c>
      <c r="W28" s="16"/>
      <c r="X28" s="9">
        <v>606</v>
      </c>
      <c r="Y28" s="36">
        <v>3768984.4934587227</v>
      </c>
    </row>
    <row r="29" spans="2:25" x14ac:dyDescent="0.3">
      <c r="B29" s="1">
        <v>3413025</v>
      </c>
      <c r="C29" s="1" t="e">
        <f>VLOOKUP(B29,#REF!,2,0)</f>
        <v>#REF!</v>
      </c>
      <c r="D29" s="1" t="e">
        <f>VLOOKUP(B29,#REF!,3,0)</f>
        <v>#REF!</v>
      </c>
      <c r="E29" s="33" t="s">
        <v>45</v>
      </c>
      <c r="F29" s="31">
        <v>94756.049999999988</v>
      </c>
      <c r="G29" s="54">
        <v>355</v>
      </c>
      <c r="H29" s="33">
        <v>2188042.8167354218</v>
      </c>
      <c r="I29" s="33">
        <v>11573</v>
      </c>
      <c r="J29" s="33">
        <v>2176469.8167354218</v>
      </c>
      <c r="K29" s="1"/>
      <c r="L29" s="31"/>
      <c r="M29" s="31"/>
      <c r="N29" s="31">
        <v>0</v>
      </c>
      <c r="O29" s="31"/>
      <c r="P29" s="34">
        <v>2271225.8667354216</v>
      </c>
      <c r="Q29" s="31">
        <v>66693.61327999999</v>
      </c>
      <c r="R29" s="33">
        <v>152081.9461774193</v>
      </c>
      <c r="S29" s="43"/>
      <c r="T29" s="15"/>
      <c r="U29" s="8">
        <v>360</v>
      </c>
      <c r="V29" s="36">
        <v>2380541.5930849346</v>
      </c>
      <c r="W29" s="16"/>
      <c r="X29" s="9">
        <v>360</v>
      </c>
      <c r="Y29" s="36">
        <v>2383155.7176289349</v>
      </c>
    </row>
    <row r="30" spans="2:25" x14ac:dyDescent="0.3">
      <c r="B30" s="1">
        <v>3412172</v>
      </c>
      <c r="C30" s="1" t="e">
        <f>VLOOKUP(B30,#REF!,2,0)</f>
        <v>#REF!</v>
      </c>
      <c r="D30" s="1" t="e">
        <f>VLOOKUP(B30,#REF!,3,0)</f>
        <v>#REF!</v>
      </c>
      <c r="E30" s="33" t="s">
        <v>46</v>
      </c>
      <c r="F30" s="31">
        <v>0</v>
      </c>
      <c r="G30" s="54">
        <v>299</v>
      </c>
      <c r="H30" s="33">
        <v>1341893.5515013773</v>
      </c>
      <c r="I30" s="33">
        <v>9747.4</v>
      </c>
      <c r="J30" s="33">
        <v>1332146.1515013773</v>
      </c>
      <c r="K30" s="1"/>
      <c r="L30" s="31"/>
      <c r="M30" s="31"/>
      <c r="N30" s="31">
        <v>0</v>
      </c>
      <c r="O30" s="31"/>
      <c r="P30" s="34">
        <v>1332146.1515013773</v>
      </c>
      <c r="Q30" s="31">
        <v>40864.717280000004</v>
      </c>
      <c r="R30" s="33">
        <v>123913.25094720058</v>
      </c>
      <c r="S30" s="43"/>
      <c r="T30" s="15"/>
      <c r="U30" s="8">
        <v>270</v>
      </c>
      <c r="V30" s="36">
        <v>1270897.71728</v>
      </c>
      <c r="W30" s="16"/>
      <c r="X30" s="9">
        <v>270</v>
      </c>
      <c r="Y30" s="36">
        <v>1279970.015879978</v>
      </c>
    </row>
    <row r="31" spans="2:25" x14ac:dyDescent="0.3">
      <c r="B31" s="1">
        <v>3412019</v>
      </c>
      <c r="C31" s="1" t="e">
        <f>VLOOKUP(B31,#REF!,2,0)</f>
        <v>#REF!</v>
      </c>
      <c r="D31" s="1" t="e">
        <f>VLOOKUP(B31,#REF!,3,0)</f>
        <v>#REF!</v>
      </c>
      <c r="E31" s="33" t="s">
        <v>47</v>
      </c>
      <c r="F31" s="31">
        <v>0</v>
      </c>
      <c r="G31" s="54">
        <v>406.5</v>
      </c>
      <c r="H31" s="33">
        <v>1807528.5</v>
      </c>
      <c r="I31" s="33">
        <v>13251.900000000001</v>
      </c>
      <c r="J31" s="33">
        <v>1794276.6</v>
      </c>
      <c r="K31" s="1"/>
      <c r="L31" s="31"/>
      <c r="M31" s="31"/>
      <c r="N31" s="31">
        <v>0</v>
      </c>
      <c r="O31" s="31"/>
      <c r="P31" s="34">
        <v>1794276.6</v>
      </c>
      <c r="Q31" s="31">
        <v>53669.042079999999</v>
      </c>
      <c r="R31" s="33">
        <v>133346.50350726099</v>
      </c>
      <c r="S31" s="43"/>
      <c r="T31" s="15"/>
      <c r="U31" s="8">
        <v>448</v>
      </c>
      <c r="V31" s="36">
        <v>2083473.8420800003</v>
      </c>
      <c r="W31" s="16"/>
      <c r="X31" s="9">
        <v>419</v>
      </c>
      <c r="Y31" s="36">
        <v>1953173.9420800002</v>
      </c>
    </row>
    <row r="32" spans="2:25" x14ac:dyDescent="0.3">
      <c r="B32" s="1">
        <v>3413023</v>
      </c>
      <c r="C32" s="1" t="e">
        <f>VLOOKUP(B32,#REF!,2,0)</f>
        <v>#REF!</v>
      </c>
      <c r="D32" s="1" t="e">
        <f>VLOOKUP(B32,#REF!,3,0)</f>
        <v>#REF!</v>
      </c>
      <c r="E32" s="33" t="s">
        <v>48</v>
      </c>
      <c r="F32" s="31">
        <v>77351.849999999991</v>
      </c>
      <c r="G32" s="54">
        <v>389</v>
      </c>
      <c r="H32" s="33">
        <v>2109970.1873626551</v>
      </c>
      <c r="I32" s="33">
        <v>12681.400000000001</v>
      </c>
      <c r="J32" s="33">
        <v>2097288.7873626552</v>
      </c>
      <c r="K32" s="1"/>
      <c r="L32" s="31"/>
      <c r="M32" s="31"/>
      <c r="N32" s="31">
        <v>0</v>
      </c>
      <c r="O32" s="31"/>
      <c r="P32" s="34">
        <v>2174640.6373626553</v>
      </c>
      <c r="Q32" s="31">
        <v>66995.951520000002</v>
      </c>
      <c r="R32" s="33">
        <v>198254.36371510997</v>
      </c>
      <c r="S32" s="43"/>
      <c r="T32" s="15"/>
      <c r="U32" s="8">
        <v>387</v>
      </c>
      <c r="V32" s="36">
        <v>2291512.6845900118</v>
      </c>
      <c r="W32" s="16"/>
      <c r="X32" s="9">
        <v>392</v>
      </c>
      <c r="Y32" s="36">
        <v>2361877.1379561485</v>
      </c>
    </row>
    <row r="33" spans="2:25" x14ac:dyDescent="0.3">
      <c r="B33" s="1">
        <v>3412215</v>
      </c>
      <c r="C33" s="1" t="e">
        <f>VLOOKUP(B33,#REF!,2,0)</f>
        <v>#REF!</v>
      </c>
      <c r="D33" s="1" t="e">
        <f>VLOOKUP(B33,#REF!,3,0)</f>
        <v>#REF!</v>
      </c>
      <c r="E33" s="33" t="s">
        <v>49</v>
      </c>
      <c r="F33" s="31">
        <v>102147.29999999999</v>
      </c>
      <c r="G33" s="54">
        <v>202</v>
      </c>
      <c r="H33" s="33">
        <v>1042414.6971111161</v>
      </c>
      <c r="I33" s="33">
        <v>6585.2000000000007</v>
      </c>
      <c r="J33" s="33">
        <v>1035829.4971111162</v>
      </c>
      <c r="K33" s="1"/>
      <c r="L33" s="31"/>
      <c r="M33" s="31"/>
      <c r="N33" s="31">
        <v>0</v>
      </c>
      <c r="O33" s="31"/>
      <c r="P33" s="34">
        <v>1137976.7971111161</v>
      </c>
      <c r="Q33" s="31">
        <v>36388.709759999998</v>
      </c>
      <c r="R33" s="33">
        <v>84667.139313700434</v>
      </c>
      <c r="S33" s="43"/>
      <c r="T33" s="15"/>
      <c r="U33" s="8">
        <v>204</v>
      </c>
      <c r="V33" s="36">
        <v>1210031.1368301162</v>
      </c>
      <c r="W33" s="16"/>
      <c r="X33" s="9">
        <v>205</v>
      </c>
      <c r="Y33" s="36">
        <v>1236084.9164508691</v>
      </c>
    </row>
    <row r="34" spans="2:25" x14ac:dyDescent="0.3">
      <c r="B34" s="1">
        <v>3413329</v>
      </c>
      <c r="C34" s="1" t="e">
        <f>VLOOKUP(B34,#REF!,2,0)</f>
        <v>#REF!</v>
      </c>
      <c r="D34" s="1" t="e">
        <f>VLOOKUP(B34,#REF!,3,0)</f>
        <v>#REF!</v>
      </c>
      <c r="E34" s="33" t="s">
        <v>50</v>
      </c>
      <c r="F34" s="31">
        <v>0</v>
      </c>
      <c r="G34" s="54">
        <v>424</v>
      </c>
      <c r="H34" s="33">
        <v>1873915.0976</v>
      </c>
      <c r="I34" s="33">
        <v>13822.400000000001</v>
      </c>
      <c r="J34" s="33">
        <v>1860092.6976000001</v>
      </c>
      <c r="K34" s="1"/>
      <c r="L34" s="31"/>
      <c r="M34" s="31"/>
      <c r="N34" s="31">
        <v>0</v>
      </c>
      <c r="O34" s="31"/>
      <c r="P34" s="34">
        <v>1860092.6976000001</v>
      </c>
      <c r="Q34" s="31">
        <v>56381.076160000004</v>
      </c>
      <c r="R34" s="33">
        <v>138958.28336149317</v>
      </c>
      <c r="S34" s="43"/>
      <c r="T34" s="15"/>
      <c r="U34" s="8">
        <v>425</v>
      </c>
      <c r="V34" s="36">
        <v>1972143.6737600002</v>
      </c>
      <c r="W34" s="16"/>
      <c r="X34" s="9">
        <v>426</v>
      </c>
      <c r="Y34" s="36">
        <v>1976636.77376</v>
      </c>
    </row>
    <row r="35" spans="2:25" x14ac:dyDescent="0.3">
      <c r="B35" s="1">
        <v>3412001</v>
      </c>
      <c r="C35" s="1" t="e">
        <f>VLOOKUP(B35,#REF!,2,0)</f>
        <v>#REF!</v>
      </c>
      <c r="D35" s="1" t="e">
        <f>VLOOKUP(B35,#REF!,3,0)</f>
        <v>#REF!</v>
      </c>
      <c r="E35" s="33" t="s">
        <v>51</v>
      </c>
      <c r="F35" s="31">
        <v>64068.6</v>
      </c>
      <c r="G35" s="54">
        <v>204</v>
      </c>
      <c r="H35" s="33">
        <v>1240939.1143084294</v>
      </c>
      <c r="I35" s="33">
        <v>6650.4000000000005</v>
      </c>
      <c r="J35" s="33">
        <v>1234288.7143084295</v>
      </c>
      <c r="K35" s="1"/>
      <c r="L35" s="31"/>
      <c r="M35" s="31"/>
      <c r="N35" s="31">
        <v>0</v>
      </c>
      <c r="O35" s="31"/>
      <c r="P35" s="34">
        <v>1298357.3143084296</v>
      </c>
      <c r="Q35" s="31">
        <v>37668.14112</v>
      </c>
      <c r="R35" s="33">
        <v>69647.717742011228</v>
      </c>
      <c r="S35" s="43"/>
      <c r="T35" s="15"/>
      <c r="U35" s="8">
        <v>206</v>
      </c>
      <c r="V35" s="36">
        <v>1355885.9849255709</v>
      </c>
      <c r="W35" s="16"/>
      <c r="X35" s="9">
        <v>208</v>
      </c>
      <c r="Y35" s="36">
        <v>1369147.3717667125</v>
      </c>
    </row>
    <row r="36" spans="2:25" x14ac:dyDescent="0.3">
      <c r="B36" s="1">
        <v>3413507</v>
      </c>
      <c r="C36" s="1" t="e">
        <f>VLOOKUP(B36,#REF!,2,0)</f>
        <v>#REF!</v>
      </c>
      <c r="D36" s="1" t="e">
        <f>VLOOKUP(B36,#REF!,3,0)</f>
        <v>#REF!</v>
      </c>
      <c r="E36" s="33" t="s">
        <v>52</v>
      </c>
      <c r="F36" s="31">
        <v>0</v>
      </c>
      <c r="G36" s="54">
        <v>408</v>
      </c>
      <c r="H36" s="33">
        <v>1801597.5</v>
      </c>
      <c r="I36" s="33">
        <v>13300.800000000001</v>
      </c>
      <c r="J36" s="33">
        <v>1788296.7</v>
      </c>
      <c r="K36" s="1"/>
      <c r="L36" s="31"/>
      <c r="M36" s="31"/>
      <c r="N36" s="31">
        <v>0</v>
      </c>
      <c r="O36" s="31"/>
      <c r="P36" s="34">
        <v>1788296.7</v>
      </c>
      <c r="Q36" s="31">
        <v>58327.253439999993</v>
      </c>
      <c r="R36" s="33">
        <v>116048.42308011538</v>
      </c>
      <c r="S36" s="43"/>
      <c r="T36" s="15"/>
      <c r="U36" s="8">
        <v>409</v>
      </c>
      <c r="V36" s="36">
        <v>1900362.65344</v>
      </c>
      <c r="W36" s="16"/>
      <c r="X36" s="9">
        <v>415</v>
      </c>
      <c r="Y36" s="36">
        <v>1927321.2534400001</v>
      </c>
    </row>
    <row r="37" spans="2:25" x14ac:dyDescent="0.3">
      <c r="B37" s="1">
        <v>3412039</v>
      </c>
      <c r="C37" s="1" t="e">
        <f>VLOOKUP(B37,#REF!,2,0)</f>
        <v>#REF!</v>
      </c>
      <c r="D37" s="1" t="e">
        <f>VLOOKUP(B37,#REF!,3,0)</f>
        <v>#REF!</v>
      </c>
      <c r="E37" s="33" t="s">
        <v>53</v>
      </c>
      <c r="F37" s="31">
        <v>107711.69999999998</v>
      </c>
      <c r="G37" s="54">
        <v>340</v>
      </c>
      <c r="H37" s="33">
        <v>1828281.1503066244</v>
      </c>
      <c r="I37" s="33">
        <v>11084</v>
      </c>
      <c r="J37" s="33">
        <v>1817197.1503066244</v>
      </c>
      <c r="K37" s="6">
        <v>20</v>
      </c>
      <c r="L37" s="31">
        <v>200000.00000000003</v>
      </c>
      <c r="M37" s="31">
        <v>161571.80156780611</v>
      </c>
      <c r="N37" s="31">
        <v>361571.80156780616</v>
      </c>
      <c r="O37" s="31"/>
      <c r="P37" s="34">
        <v>2286480.6518744305</v>
      </c>
      <c r="Q37" s="31">
        <v>57618.46047999998</v>
      </c>
      <c r="R37" s="33">
        <v>181455.78621052625</v>
      </c>
      <c r="S37" s="43"/>
      <c r="T37" s="15"/>
      <c r="U37" s="8">
        <v>337</v>
      </c>
      <c r="V37" s="36">
        <v>2376617.6950918036</v>
      </c>
      <c r="W37" s="16"/>
      <c r="X37" s="9">
        <v>335</v>
      </c>
      <c r="Y37" s="36">
        <v>2401450.8455335265</v>
      </c>
    </row>
    <row r="38" spans="2:25" x14ac:dyDescent="0.3">
      <c r="B38" s="1">
        <v>3412218</v>
      </c>
      <c r="C38" s="1" t="e">
        <f>VLOOKUP(B38,#REF!,2,0)</f>
        <v>#REF!</v>
      </c>
      <c r="D38" s="1" t="e">
        <f>VLOOKUP(B38,#REF!,3,0)</f>
        <v>#REF!</v>
      </c>
      <c r="E38" s="33" t="s">
        <v>54</v>
      </c>
      <c r="F38" s="31">
        <v>35437.949999999997</v>
      </c>
      <c r="G38" s="54">
        <v>168</v>
      </c>
      <c r="H38" s="33">
        <v>1102938.5105560878</v>
      </c>
      <c r="I38" s="33">
        <v>5476.8</v>
      </c>
      <c r="J38" s="33">
        <v>1097461.7105560878</v>
      </c>
      <c r="K38" s="1"/>
      <c r="L38" s="31"/>
      <c r="M38" s="31"/>
      <c r="N38" s="31">
        <v>0</v>
      </c>
      <c r="O38" s="31"/>
      <c r="P38" s="34">
        <v>1132899.6605560877</v>
      </c>
      <c r="Q38" s="31">
        <v>37023.419839999988</v>
      </c>
      <c r="R38" s="33">
        <v>100610.69573333333</v>
      </c>
      <c r="S38" s="43"/>
      <c r="T38" s="15"/>
      <c r="U38" s="8">
        <v>159</v>
      </c>
      <c r="V38" s="36">
        <v>1152210.5777547096</v>
      </c>
      <c r="W38" s="16"/>
      <c r="X38" s="9">
        <v>164</v>
      </c>
      <c r="Y38" s="36">
        <v>1203425.6449827538</v>
      </c>
    </row>
    <row r="39" spans="2:25" x14ac:dyDescent="0.3">
      <c r="B39" s="1">
        <v>3412036</v>
      </c>
      <c r="C39" s="1" t="e">
        <f>VLOOKUP(B39,#REF!,2,0)</f>
        <v>#REF!</v>
      </c>
      <c r="D39" s="1" t="e">
        <f>VLOOKUP(B39,#REF!,3,0)</f>
        <v>#REF!</v>
      </c>
      <c r="E39" s="33" t="s">
        <v>55</v>
      </c>
      <c r="F39" s="31">
        <v>0</v>
      </c>
      <c r="G39" s="54">
        <v>821</v>
      </c>
      <c r="H39" s="33">
        <v>3654905</v>
      </c>
      <c r="I39" s="33">
        <v>26764.600000000002</v>
      </c>
      <c r="J39" s="33">
        <v>3628140.4</v>
      </c>
      <c r="K39" s="1"/>
      <c r="L39" s="31"/>
      <c r="M39" s="31"/>
      <c r="N39" s="31">
        <v>0</v>
      </c>
      <c r="O39" s="31"/>
      <c r="P39" s="34">
        <v>3628140.4</v>
      </c>
      <c r="Q39" s="31">
        <v>110236.32656</v>
      </c>
      <c r="R39" s="33">
        <v>283526.58072528947</v>
      </c>
      <c r="S39" s="43"/>
      <c r="T39" s="15"/>
      <c r="U39" s="8">
        <v>821</v>
      </c>
      <c r="V39" s="36">
        <v>3837471.4265600001</v>
      </c>
      <c r="W39" s="16"/>
      <c r="X39" s="9">
        <v>825</v>
      </c>
      <c r="Y39" s="36">
        <v>3855443.8265600004</v>
      </c>
    </row>
    <row r="40" spans="2:25" x14ac:dyDescent="0.3">
      <c r="B40" s="1">
        <v>3413956</v>
      </c>
      <c r="C40" s="1" t="e">
        <f>VLOOKUP(B40,#REF!,2,0)</f>
        <v>#REF!</v>
      </c>
      <c r="D40" s="1" t="e">
        <f>VLOOKUP(B40,#REF!,3,0)</f>
        <v>#REF!</v>
      </c>
      <c r="E40" s="33" t="s">
        <v>56</v>
      </c>
      <c r="F40" s="31">
        <v>130720.23999999999</v>
      </c>
      <c r="G40" s="54">
        <v>425</v>
      </c>
      <c r="H40" s="33">
        <v>1881801.8</v>
      </c>
      <c r="I40" s="33">
        <v>13855</v>
      </c>
      <c r="J40" s="33">
        <v>1867946.8</v>
      </c>
      <c r="K40" s="1"/>
      <c r="L40" s="31"/>
      <c r="M40" s="31"/>
      <c r="N40" s="31">
        <v>0</v>
      </c>
      <c r="O40" s="31"/>
      <c r="P40" s="34">
        <v>1998667.04</v>
      </c>
      <c r="Q40" s="31">
        <v>60560.752160000018</v>
      </c>
      <c r="R40" s="33">
        <v>142669.93107142844</v>
      </c>
      <c r="S40" s="43"/>
      <c r="T40" s="15"/>
      <c r="U40" s="8">
        <v>428</v>
      </c>
      <c r="V40" s="36">
        <v>2124004.59216</v>
      </c>
      <c r="W40" s="16"/>
      <c r="X40" s="9">
        <v>430</v>
      </c>
      <c r="Y40" s="36">
        <v>2132990.7921600002</v>
      </c>
    </row>
    <row r="41" spans="2:25" x14ac:dyDescent="0.3">
      <c r="B41" s="1">
        <v>3412230</v>
      </c>
      <c r="C41" s="1" t="e">
        <f>VLOOKUP(B41,#REF!,2,0)</f>
        <v>#REF!</v>
      </c>
      <c r="D41" s="1" t="e">
        <f>VLOOKUP(B41,#REF!,3,0)</f>
        <v>#REF!</v>
      </c>
      <c r="E41" s="33" t="s">
        <v>57</v>
      </c>
      <c r="F41" s="31">
        <v>119593.49999999999</v>
      </c>
      <c r="G41" s="54">
        <v>394</v>
      </c>
      <c r="H41" s="33">
        <v>2148539.9520416148</v>
      </c>
      <c r="I41" s="33">
        <v>12844.400000000001</v>
      </c>
      <c r="J41" s="33">
        <v>2135695.5520416149</v>
      </c>
      <c r="K41" s="1"/>
      <c r="L41" s="31"/>
      <c r="M41" s="31"/>
      <c r="N41" s="31">
        <v>0</v>
      </c>
      <c r="O41" s="31"/>
      <c r="P41" s="34">
        <v>2255289.0520416149</v>
      </c>
      <c r="Q41" s="31">
        <v>73213.90784</v>
      </c>
      <c r="R41" s="33">
        <v>230206.1736153863</v>
      </c>
      <c r="S41" s="43"/>
      <c r="T41" s="15"/>
      <c r="U41" s="8">
        <v>394</v>
      </c>
      <c r="V41" s="36">
        <v>2383760.0767224468</v>
      </c>
      <c r="W41" s="16"/>
      <c r="X41" s="9">
        <v>398</v>
      </c>
      <c r="Y41" s="36">
        <v>2448066.6289203404</v>
      </c>
    </row>
    <row r="42" spans="2:25" x14ac:dyDescent="0.3">
      <c r="B42" s="1">
        <v>3413022</v>
      </c>
      <c r="C42" s="1" t="e">
        <f>VLOOKUP(B42,#REF!,2,0)</f>
        <v>#REF!</v>
      </c>
      <c r="D42" s="1" t="e">
        <f>VLOOKUP(B42,#REF!,3,0)</f>
        <v>#REF!</v>
      </c>
      <c r="E42" s="33" t="s">
        <v>58</v>
      </c>
      <c r="F42" s="31">
        <v>140706.29999999999</v>
      </c>
      <c r="G42" s="54">
        <v>411</v>
      </c>
      <c r="H42" s="33">
        <v>2238178.6682543587</v>
      </c>
      <c r="I42" s="33">
        <v>13398.6</v>
      </c>
      <c r="J42" s="33">
        <v>2224780.0682543586</v>
      </c>
      <c r="K42" s="1"/>
      <c r="L42" s="31"/>
      <c r="M42" s="31"/>
      <c r="N42" s="31">
        <v>0</v>
      </c>
      <c r="O42" s="31"/>
      <c r="P42" s="34">
        <v>2365486.3682543584</v>
      </c>
      <c r="Q42" s="31">
        <v>73781.542880000023</v>
      </c>
      <c r="R42" s="33">
        <v>188038.22547368318</v>
      </c>
      <c r="S42" s="43"/>
      <c r="T42" s="15"/>
      <c r="U42" s="8">
        <v>414</v>
      </c>
      <c r="V42" s="36">
        <v>2516042.7282733102</v>
      </c>
      <c r="W42" s="16"/>
      <c r="X42" s="9">
        <v>413</v>
      </c>
      <c r="Y42" s="36">
        <v>2558691.6587380627</v>
      </c>
    </row>
    <row r="43" spans="2:25" x14ac:dyDescent="0.3">
      <c r="B43" s="1">
        <v>3412222</v>
      </c>
      <c r="C43" s="1" t="e">
        <f>VLOOKUP(B43,#REF!,2,0)</f>
        <v>#REF!</v>
      </c>
      <c r="D43" s="1" t="e">
        <f>VLOOKUP(B43,#REF!,3,0)</f>
        <v>#REF!</v>
      </c>
      <c r="E43" s="33" t="s">
        <v>59</v>
      </c>
      <c r="F43" s="31">
        <v>103760.54999999999</v>
      </c>
      <c r="G43" s="54">
        <v>298</v>
      </c>
      <c r="H43" s="33">
        <v>1906329.9606668365</v>
      </c>
      <c r="I43" s="33">
        <v>9714.8000000000011</v>
      </c>
      <c r="J43" s="33">
        <v>1896615.1606668364</v>
      </c>
      <c r="K43" s="1"/>
      <c r="L43" s="31"/>
      <c r="M43" s="31"/>
      <c r="N43" s="31">
        <v>0</v>
      </c>
      <c r="O43" s="31"/>
      <c r="P43" s="34">
        <v>2000375.7106668365</v>
      </c>
      <c r="Q43" s="31">
        <v>57300.104320000006</v>
      </c>
      <c r="R43" s="33">
        <v>171781.65880649484</v>
      </c>
      <c r="S43" s="43"/>
      <c r="T43" s="15"/>
      <c r="U43" s="8">
        <v>296</v>
      </c>
      <c r="V43" s="36">
        <v>2058199.6289608846</v>
      </c>
      <c r="W43" s="16"/>
      <c r="X43" s="9">
        <v>297</v>
      </c>
      <c r="Y43" s="36">
        <v>2066690.6801178604</v>
      </c>
    </row>
    <row r="44" spans="2:25" x14ac:dyDescent="0.3">
      <c r="B44" s="1">
        <v>3412064</v>
      </c>
      <c r="C44" s="1" t="e">
        <f>VLOOKUP(B44,#REF!,2,0)</f>
        <v>#REF!</v>
      </c>
      <c r="D44" s="1" t="e">
        <f>VLOOKUP(B44,#REF!,3,0)</f>
        <v>#REF!</v>
      </c>
      <c r="E44" s="33" t="s">
        <v>60</v>
      </c>
      <c r="F44" s="31">
        <v>113537.25</v>
      </c>
      <c r="G44" s="54">
        <v>269</v>
      </c>
      <c r="H44" s="33">
        <v>1251368.6432669326</v>
      </c>
      <c r="I44" s="33">
        <v>8769.4</v>
      </c>
      <c r="J44" s="33">
        <v>1242599.2432669327</v>
      </c>
      <c r="K44" s="1"/>
      <c r="L44" s="31"/>
      <c r="M44" s="31"/>
      <c r="N44" s="31">
        <v>0</v>
      </c>
      <c r="O44" s="31"/>
      <c r="P44" s="34">
        <v>1356136.4932669327</v>
      </c>
      <c r="Q44" s="31">
        <v>39893.63087999999</v>
      </c>
      <c r="R44" s="33">
        <v>110575.06650095846</v>
      </c>
      <c r="S44" s="43"/>
      <c r="T44" s="15"/>
      <c r="U44" s="8">
        <v>272</v>
      </c>
      <c r="V44" s="36">
        <v>1442013.075482148</v>
      </c>
      <c r="W44" s="16"/>
      <c r="X44" s="9">
        <v>272</v>
      </c>
      <c r="Y44" s="36">
        <v>1467407.9780461909</v>
      </c>
    </row>
    <row r="45" spans="2:25" x14ac:dyDescent="0.3">
      <c r="B45" s="1">
        <v>3412063</v>
      </c>
      <c r="C45" s="1" t="e">
        <f>VLOOKUP(B45,#REF!,2,0)</f>
        <v>#REF!</v>
      </c>
      <c r="D45" s="1" t="e">
        <f>VLOOKUP(B45,#REF!,3,0)</f>
        <v>#REF!</v>
      </c>
      <c r="E45" s="33" t="s">
        <v>61</v>
      </c>
      <c r="F45" s="31">
        <v>0</v>
      </c>
      <c r="G45" s="54">
        <v>351</v>
      </c>
      <c r="H45" s="33">
        <v>1583628.847892107</v>
      </c>
      <c r="I45" s="33">
        <v>11442.6</v>
      </c>
      <c r="J45" s="33">
        <v>1572186.2478921069</v>
      </c>
      <c r="K45" s="1"/>
      <c r="L45" s="31"/>
      <c r="M45" s="31"/>
      <c r="N45" s="31">
        <v>0</v>
      </c>
      <c r="O45" s="31"/>
      <c r="P45" s="34">
        <v>1572186.2478921069</v>
      </c>
      <c r="Q45" s="31">
        <v>54139.568480000016</v>
      </c>
      <c r="R45" s="33">
        <v>104276.48144139077</v>
      </c>
      <c r="S45" s="43"/>
      <c r="T45" s="15"/>
      <c r="U45" s="8">
        <v>351</v>
      </c>
      <c r="V45" s="36">
        <v>1668965.7362299492</v>
      </c>
      <c r="W45" s="16"/>
      <c r="X45" s="9">
        <v>347</v>
      </c>
      <c r="Y45" s="36">
        <v>1683811.9062954271</v>
      </c>
    </row>
    <row r="46" spans="2:25" x14ac:dyDescent="0.3">
      <c r="B46" s="1">
        <v>3412235</v>
      </c>
      <c r="C46" s="1" t="e">
        <f>VLOOKUP(B46,#REF!,2,0)</f>
        <v>#REF!</v>
      </c>
      <c r="D46" s="1" t="e">
        <f>VLOOKUP(B46,#REF!,3,0)</f>
        <v>#REF!</v>
      </c>
      <c r="E46" s="33" t="s">
        <v>62</v>
      </c>
      <c r="F46" s="31">
        <v>109930.05</v>
      </c>
      <c r="G46" s="54">
        <v>396</v>
      </c>
      <c r="H46" s="33">
        <v>2037880.3041461776</v>
      </c>
      <c r="I46" s="33">
        <v>12909.6</v>
      </c>
      <c r="J46" s="33">
        <v>2024970.7041461775</v>
      </c>
      <c r="K46" s="1"/>
      <c r="L46" s="31"/>
      <c r="M46" s="31"/>
      <c r="N46" s="31">
        <v>0</v>
      </c>
      <c r="O46" s="31"/>
      <c r="P46" s="34">
        <v>2134900.7541461773</v>
      </c>
      <c r="Q46" s="31">
        <v>64602.273599999993</v>
      </c>
      <c r="R46" s="33">
        <v>154045.01214968349</v>
      </c>
      <c r="S46" s="43"/>
      <c r="T46" s="15"/>
      <c r="U46" s="8">
        <v>400</v>
      </c>
      <c r="V46" s="36">
        <v>2233787.3832708858</v>
      </c>
      <c r="W46" s="16"/>
      <c r="X46" s="9">
        <v>403</v>
      </c>
      <c r="Y46" s="36">
        <v>2275129.6128391996</v>
      </c>
    </row>
    <row r="47" spans="2:25" x14ac:dyDescent="0.3">
      <c r="B47" s="1">
        <v>3412214</v>
      </c>
      <c r="C47" s="1" t="e">
        <f>VLOOKUP(B47,#REF!,2,0)</f>
        <v>#REF!</v>
      </c>
      <c r="D47" s="1" t="e">
        <f>VLOOKUP(B47,#REF!,3,0)</f>
        <v>#REF!</v>
      </c>
      <c r="E47" s="33" t="s">
        <v>63</v>
      </c>
      <c r="F47" s="31">
        <v>147944.49</v>
      </c>
      <c r="G47" s="54">
        <v>367</v>
      </c>
      <c r="H47" s="33">
        <v>2076909.7086909111</v>
      </c>
      <c r="I47" s="33">
        <v>11964.2</v>
      </c>
      <c r="J47" s="33">
        <v>2064945.5086909111</v>
      </c>
      <c r="K47" s="1"/>
      <c r="L47" s="31"/>
      <c r="M47" s="31"/>
      <c r="N47" s="31">
        <v>0</v>
      </c>
      <c r="O47" s="31"/>
      <c r="P47" s="34">
        <v>2212889.9986909111</v>
      </c>
      <c r="Q47" s="31">
        <v>67914.979679999989</v>
      </c>
      <c r="R47" s="33">
        <v>216782.4964739471</v>
      </c>
      <c r="S47" s="43"/>
      <c r="T47" s="15"/>
      <c r="U47" s="8">
        <v>362</v>
      </c>
      <c r="V47" s="36">
        <v>2307109.9237796515</v>
      </c>
      <c r="W47" s="16"/>
      <c r="X47" s="9">
        <v>353</v>
      </c>
      <c r="Y47" s="36">
        <v>2299448.0966425608</v>
      </c>
    </row>
    <row r="48" spans="2:25" x14ac:dyDescent="0.3">
      <c r="B48" s="1">
        <v>3413512</v>
      </c>
      <c r="C48" s="1" t="e">
        <f>VLOOKUP(B48,#REF!,2,0)</f>
        <v>#REF!</v>
      </c>
      <c r="D48" s="1" t="e">
        <f>VLOOKUP(B48,#REF!,3,0)</f>
        <v>#REF!</v>
      </c>
      <c r="E48" s="33" t="s">
        <v>64</v>
      </c>
      <c r="F48" s="31">
        <v>63884.1</v>
      </c>
      <c r="G48" s="54">
        <v>168</v>
      </c>
      <c r="H48" s="33">
        <v>971464.55904834799</v>
      </c>
      <c r="I48" s="33">
        <v>5476.8</v>
      </c>
      <c r="J48" s="33">
        <v>965987.75904834794</v>
      </c>
      <c r="K48" s="1"/>
      <c r="L48" s="31"/>
      <c r="M48" s="31"/>
      <c r="N48" s="31">
        <v>0</v>
      </c>
      <c r="O48" s="31"/>
      <c r="P48" s="34">
        <v>1029871.8590483479</v>
      </c>
      <c r="Q48" s="31">
        <v>30151.732159999989</v>
      </c>
      <c r="R48" s="33">
        <v>79707.435887603293</v>
      </c>
      <c r="S48" s="43"/>
      <c r="T48" s="15"/>
      <c r="U48" s="8">
        <v>173</v>
      </c>
      <c r="V48" s="36">
        <v>1093073.7226657392</v>
      </c>
      <c r="W48" s="16"/>
      <c r="X48" s="9">
        <v>170</v>
      </c>
      <c r="Y48" s="36">
        <v>1089338.9212240383</v>
      </c>
    </row>
    <row r="49" spans="2:25" x14ac:dyDescent="0.3">
      <c r="B49" s="1">
        <v>3412176</v>
      </c>
      <c r="C49" s="1" t="e">
        <f>VLOOKUP(B49,#REF!,2,0)</f>
        <v>#REF!</v>
      </c>
      <c r="D49" s="1" t="e">
        <f>VLOOKUP(B49,#REF!,3,0)</f>
        <v>#REF!</v>
      </c>
      <c r="E49" s="33" t="s">
        <v>65</v>
      </c>
      <c r="F49" s="31">
        <v>43499.85</v>
      </c>
      <c r="G49" s="54">
        <v>186</v>
      </c>
      <c r="H49" s="33">
        <v>1135037.5482308713</v>
      </c>
      <c r="I49" s="33">
        <v>6063.6</v>
      </c>
      <c r="J49" s="33">
        <v>1128973.9482308712</v>
      </c>
      <c r="K49" s="1"/>
      <c r="L49" s="31"/>
      <c r="M49" s="31"/>
      <c r="N49" s="31">
        <v>0</v>
      </c>
      <c r="O49" s="31"/>
      <c r="P49" s="34">
        <v>1172473.7982308713</v>
      </c>
      <c r="Q49" s="31">
        <v>38855.469440000001</v>
      </c>
      <c r="R49" s="33">
        <v>94185.786389665678</v>
      </c>
      <c r="S49" s="43"/>
      <c r="T49" s="15"/>
      <c r="U49" s="8">
        <v>168</v>
      </c>
      <c r="V49" s="36">
        <v>1139008.938168701</v>
      </c>
      <c r="W49" s="16"/>
      <c r="X49" s="9">
        <v>172</v>
      </c>
      <c r="Y49" s="36">
        <v>1182322.4327159321</v>
      </c>
    </row>
    <row r="50" spans="2:25" x14ac:dyDescent="0.3">
      <c r="B50" s="1">
        <v>3413513</v>
      </c>
      <c r="C50" s="1" t="e">
        <f>VLOOKUP(B50,#REF!,2,0)</f>
        <v>#REF!</v>
      </c>
      <c r="D50" s="1" t="e">
        <f>VLOOKUP(B50,#REF!,3,0)</f>
        <v>#REF!</v>
      </c>
      <c r="E50" s="33" t="s">
        <v>66</v>
      </c>
      <c r="F50" s="31">
        <v>102700.79999999999</v>
      </c>
      <c r="G50" s="54">
        <v>307</v>
      </c>
      <c r="H50" s="33">
        <v>1566625.7376669995</v>
      </c>
      <c r="I50" s="33">
        <v>10008.200000000001</v>
      </c>
      <c r="J50" s="33">
        <v>1556617.5376669995</v>
      </c>
      <c r="K50" s="1"/>
      <c r="L50" s="31"/>
      <c r="M50" s="31"/>
      <c r="N50" s="31">
        <v>0</v>
      </c>
      <c r="O50" s="31"/>
      <c r="P50" s="34">
        <v>1659318.3376669995</v>
      </c>
      <c r="Q50" s="31">
        <v>51604.732639999995</v>
      </c>
      <c r="R50" s="33">
        <v>147019.54981978019</v>
      </c>
      <c r="S50" s="43"/>
      <c r="T50" s="15"/>
      <c r="U50" s="8">
        <v>303</v>
      </c>
      <c r="V50" s="36">
        <v>1733118.4846590972</v>
      </c>
      <c r="W50" s="16"/>
      <c r="X50" s="9">
        <v>303</v>
      </c>
      <c r="Y50" s="36">
        <v>1764611.2726774793</v>
      </c>
    </row>
    <row r="51" spans="2:25" x14ac:dyDescent="0.3">
      <c r="B51" s="1">
        <v>3413514</v>
      </c>
      <c r="C51" s="1" t="e">
        <f>VLOOKUP(B51,#REF!,2,0)</f>
        <v>#REF!</v>
      </c>
      <c r="D51" s="1" t="e">
        <f>VLOOKUP(B51,#REF!,3,0)</f>
        <v>#REF!</v>
      </c>
      <c r="E51" s="33" t="s">
        <v>67</v>
      </c>
      <c r="F51" s="31">
        <v>69640.649999999994</v>
      </c>
      <c r="G51" s="54">
        <v>197</v>
      </c>
      <c r="H51" s="33">
        <v>1097660.7643062002</v>
      </c>
      <c r="I51" s="33">
        <v>6422.2000000000007</v>
      </c>
      <c r="J51" s="33">
        <v>1091238.5643062002</v>
      </c>
      <c r="K51" s="6">
        <v>11.666666666666668</v>
      </c>
      <c r="L51" s="31">
        <v>116666.66666666667</v>
      </c>
      <c r="M51" s="31">
        <v>94250.217581220233</v>
      </c>
      <c r="N51" s="31">
        <v>210916.88424788689</v>
      </c>
      <c r="O51" s="31"/>
      <c r="P51" s="34">
        <v>1371796.0985540871</v>
      </c>
      <c r="Q51" s="31">
        <v>37979.489440000005</v>
      </c>
      <c r="R51" s="33">
        <v>94175.756854563922</v>
      </c>
      <c r="S51" s="43"/>
      <c r="T51" s="15"/>
      <c r="U51" s="8">
        <v>185</v>
      </c>
      <c r="V51" s="36">
        <v>1378065.3426213688</v>
      </c>
      <c r="W51" s="16"/>
      <c r="X51" s="9">
        <v>190</v>
      </c>
      <c r="Y51" s="36">
        <v>1424713.7619525464</v>
      </c>
    </row>
    <row r="52" spans="2:25" x14ac:dyDescent="0.3">
      <c r="B52" s="1">
        <v>3412084</v>
      </c>
      <c r="C52" s="1" t="e">
        <f>VLOOKUP(B52,#REF!,2,0)</f>
        <v>#REF!</v>
      </c>
      <c r="D52" s="1" t="e">
        <f>VLOOKUP(B52,#REF!,3,0)</f>
        <v>#REF!</v>
      </c>
      <c r="E52" s="33" t="s">
        <v>68</v>
      </c>
      <c r="F52" s="31">
        <v>0</v>
      </c>
      <c r="G52" s="54">
        <v>348</v>
      </c>
      <c r="H52" s="33">
        <v>1671154.6557506216</v>
      </c>
      <c r="I52" s="33">
        <v>11344.800000000001</v>
      </c>
      <c r="J52" s="33">
        <v>1659809.8557506215</v>
      </c>
      <c r="K52" s="1"/>
      <c r="L52" s="31"/>
      <c r="M52" s="31"/>
      <c r="N52" s="31">
        <v>0</v>
      </c>
      <c r="O52" s="31"/>
      <c r="P52" s="34">
        <v>1659809.8557506215</v>
      </c>
      <c r="Q52" s="31">
        <v>56176.847680000006</v>
      </c>
      <c r="R52" s="33">
        <v>144034.58171583884</v>
      </c>
      <c r="S52" s="43"/>
      <c r="T52" s="15"/>
      <c r="U52" s="8">
        <v>363</v>
      </c>
      <c r="V52" s="36">
        <v>1827556.5235967389</v>
      </c>
      <c r="W52" s="16"/>
      <c r="X52" s="9">
        <v>381</v>
      </c>
      <c r="Y52" s="36">
        <v>1944822.3344892263</v>
      </c>
    </row>
    <row r="53" spans="2:25" x14ac:dyDescent="0.3">
      <c r="B53" s="1">
        <v>3412242</v>
      </c>
      <c r="C53" s="1" t="e">
        <f>VLOOKUP(B53,#REF!,2,0)</f>
        <v>#REF!</v>
      </c>
      <c r="D53" s="1" t="e">
        <f>VLOOKUP(B53,#REF!,3,0)</f>
        <v>#REF!</v>
      </c>
      <c r="E53" s="33" t="s">
        <v>69</v>
      </c>
      <c r="F53" s="31">
        <v>112578.3</v>
      </c>
      <c r="G53" s="54">
        <v>469</v>
      </c>
      <c r="H53" s="33">
        <v>2677855.3451779014</v>
      </c>
      <c r="I53" s="33">
        <v>15289.400000000001</v>
      </c>
      <c r="J53" s="33">
        <v>2662565.9451779015</v>
      </c>
      <c r="K53" s="1"/>
      <c r="L53" s="31"/>
      <c r="M53" s="31"/>
      <c r="N53" s="31">
        <v>0</v>
      </c>
      <c r="O53" s="31"/>
      <c r="P53" s="34">
        <v>2775144.2451779013</v>
      </c>
      <c r="Q53" s="31">
        <v>84231.233439999996</v>
      </c>
      <c r="R53" s="33">
        <v>238772.52018295444</v>
      </c>
      <c r="S53" s="43"/>
      <c r="T53" s="15"/>
      <c r="U53" s="8">
        <v>448</v>
      </c>
      <c r="V53" s="36">
        <v>2765239.4479741147</v>
      </c>
      <c r="W53" s="16"/>
      <c r="X53" s="9">
        <v>465</v>
      </c>
      <c r="Y53" s="36">
        <v>2862663.4272286366</v>
      </c>
    </row>
    <row r="54" spans="2:25" x14ac:dyDescent="0.3">
      <c r="B54" s="1">
        <v>3415200</v>
      </c>
      <c r="C54" s="1" t="e">
        <f>VLOOKUP(B54,#REF!,2,0)</f>
        <v>#REF!</v>
      </c>
      <c r="D54" s="1" t="e">
        <f>VLOOKUP(B54,#REF!,3,0)</f>
        <v>#REF!</v>
      </c>
      <c r="E54" s="33" t="s">
        <v>70</v>
      </c>
      <c r="F54" s="31">
        <v>0</v>
      </c>
      <c r="G54" s="54">
        <v>430</v>
      </c>
      <c r="H54" s="33">
        <v>1951975.8965766288</v>
      </c>
      <c r="I54" s="33">
        <v>14018</v>
      </c>
      <c r="J54" s="33">
        <v>1937957.8965766288</v>
      </c>
      <c r="K54" s="1"/>
      <c r="L54" s="31"/>
      <c r="M54" s="31"/>
      <c r="N54" s="31">
        <v>0</v>
      </c>
      <c r="O54" s="31"/>
      <c r="P54" s="34">
        <v>1937957.8965766288</v>
      </c>
      <c r="Q54" s="31">
        <v>57512.341760000003</v>
      </c>
      <c r="R54" s="33">
        <v>164279.58182608697</v>
      </c>
      <c r="S54" s="43"/>
      <c r="T54" s="15"/>
      <c r="U54" s="8">
        <v>431</v>
      </c>
      <c r="V54" s="36">
        <v>2031531.1217600002</v>
      </c>
      <c r="W54" s="16"/>
      <c r="X54" s="9">
        <v>430</v>
      </c>
      <c r="Y54" s="36">
        <v>2028309.7757600003</v>
      </c>
    </row>
    <row r="55" spans="2:25" x14ac:dyDescent="0.3">
      <c r="B55" s="1">
        <v>3412229</v>
      </c>
      <c r="C55" s="1" t="e">
        <f>VLOOKUP(B55,#REF!,2,0)</f>
        <v>#REF!</v>
      </c>
      <c r="D55" s="1" t="e">
        <f>VLOOKUP(B55,#REF!,3,0)</f>
        <v>#REF!</v>
      </c>
      <c r="E55" s="33" t="s">
        <v>71</v>
      </c>
      <c r="F55" s="31">
        <v>148118.1</v>
      </c>
      <c r="G55" s="54">
        <v>396</v>
      </c>
      <c r="H55" s="33">
        <v>2740872.4682703456</v>
      </c>
      <c r="I55" s="33">
        <v>12909.6</v>
      </c>
      <c r="J55" s="33">
        <v>2727962.8682703455</v>
      </c>
      <c r="K55" s="1"/>
      <c r="L55" s="31"/>
      <c r="M55" s="31"/>
      <c r="N55" s="31">
        <v>0</v>
      </c>
      <c r="O55" s="31"/>
      <c r="P55" s="34">
        <v>2876080.9682703456</v>
      </c>
      <c r="Q55" s="31">
        <v>71682.194240000012</v>
      </c>
      <c r="R55" s="33">
        <v>242380.51501593227</v>
      </c>
      <c r="S55" s="43"/>
      <c r="T55" s="15"/>
      <c r="U55" s="8">
        <v>393</v>
      </c>
      <c r="V55" s="36">
        <v>2943802.9546476919</v>
      </c>
      <c r="W55" s="16"/>
      <c r="X55" s="9">
        <v>397</v>
      </c>
      <c r="Y55" s="36">
        <v>2972327.3126085638</v>
      </c>
    </row>
    <row r="56" spans="2:25" x14ac:dyDescent="0.3">
      <c r="B56" s="1">
        <v>3412232</v>
      </c>
      <c r="C56" s="1" t="e">
        <f>VLOOKUP(B56,#REF!,2,0)</f>
        <v>#REF!</v>
      </c>
      <c r="D56" s="1" t="e">
        <f>VLOOKUP(B56,#REF!,3,0)</f>
        <v>#REF!</v>
      </c>
      <c r="E56" s="33" t="s">
        <v>72</v>
      </c>
      <c r="F56" s="31">
        <v>76648.5</v>
      </c>
      <c r="G56" s="54">
        <v>239</v>
      </c>
      <c r="H56" s="33">
        <v>1429001.1715815354</v>
      </c>
      <c r="I56" s="33">
        <v>7791.4000000000005</v>
      </c>
      <c r="J56" s="33">
        <v>1421209.7715815355</v>
      </c>
      <c r="K56" s="1"/>
      <c r="L56" s="31"/>
      <c r="M56" s="31"/>
      <c r="N56" s="31">
        <v>0</v>
      </c>
      <c r="O56" s="31"/>
      <c r="P56" s="34">
        <v>1497858.2715815355</v>
      </c>
      <c r="Q56" s="31">
        <v>45169.533280000003</v>
      </c>
      <c r="R56" s="33">
        <v>145543.0558935022</v>
      </c>
      <c r="S56" s="43"/>
      <c r="T56" s="15"/>
      <c r="U56" s="8">
        <v>246</v>
      </c>
      <c r="V56" s="36">
        <v>1591329.5131957228</v>
      </c>
      <c r="W56" s="16"/>
      <c r="X56" s="9">
        <v>252</v>
      </c>
      <c r="Y56" s="36">
        <v>1648649.8528314112</v>
      </c>
    </row>
    <row r="57" spans="2:25" x14ac:dyDescent="0.3">
      <c r="B57" s="1">
        <v>3412086</v>
      </c>
      <c r="C57" s="1" t="e">
        <f>VLOOKUP(B57,#REF!,2,0)</f>
        <v>#REF!</v>
      </c>
      <c r="D57" s="1" t="e">
        <f>VLOOKUP(B57,#REF!,3,0)</f>
        <v>#REF!</v>
      </c>
      <c r="E57" s="7" t="s">
        <v>73</v>
      </c>
      <c r="F57" s="31">
        <v>92752.65</v>
      </c>
      <c r="G57" s="54">
        <v>229</v>
      </c>
      <c r="H57" s="33">
        <v>1206178.0295520253</v>
      </c>
      <c r="I57" s="33">
        <v>7465.4000000000005</v>
      </c>
      <c r="J57" s="33">
        <v>1198712.6295520253</v>
      </c>
      <c r="K57" s="6">
        <v>18</v>
      </c>
      <c r="L57" s="31">
        <v>180000</v>
      </c>
      <c r="M57" s="31">
        <v>56106</v>
      </c>
      <c r="N57" s="31">
        <v>236106</v>
      </c>
      <c r="O57" s="31"/>
      <c r="P57" s="34">
        <v>1527571.2795520253</v>
      </c>
      <c r="Q57" s="31">
        <v>38668.260000000009</v>
      </c>
      <c r="R57" s="33">
        <v>137831.02430786286</v>
      </c>
      <c r="S57" s="43"/>
      <c r="T57" s="15"/>
      <c r="U57" s="8">
        <v>227</v>
      </c>
      <c r="V57" s="36">
        <v>1588076.9972662705</v>
      </c>
      <c r="W57" s="16"/>
      <c r="X57" s="9">
        <v>227</v>
      </c>
      <c r="Y57" s="36">
        <v>1612221.029013596</v>
      </c>
    </row>
    <row r="58" spans="2:25" x14ac:dyDescent="0.3">
      <c r="B58" s="1">
        <v>3412221</v>
      </c>
      <c r="C58" s="1" t="e">
        <f>VLOOKUP(B58,#REF!,2,0)</f>
        <v>#REF!</v>
      </c>
      <c r="D58" s="1" t="e">
        <f>VLOOKUP(B58,#REF!,3,0)</f>
        <v>#REF!</v>
      </c>
      <c r="E58" s="33" t="s">
        <v>74</v>
      </c>
      <c r="F58" s="31">
        <v>48545.85</v>
      </c>
      <c r="G58" s="54">
        <v>392</v>
      </c>
      <c r="H58" s="33">
        <v>2415637.5196899395</v>
      </c>
      <c r="I58" s="33">
        <v>12779.2</v>
      </c>
      <c r="J58" s="33">
        <v>2402858.3196899393</v>
      </c>
      <c r="K58" s="1"/>
      <c r="L58" s="31"/>
      <c r="M58" s="31"/>
      <c r="N58" s="31">
        <v>0</v>
      </c>
      <c r="O58" s="31"/>
      <c r="P58" s="34">
        <v>2451404.1696899394</v>
      </c>
      <c r="Q58" s="31">
        <v>73808.573120000015</v>
      </c>
      <c r="R58" s="33">
        <v>300887.42894274276</v>
      </c>
      <c r="S58" s="43"/>
      <c r="T58" s="15"/>
      <c r="U58" s="8">
        <v>380</v>
      </c>
      <c r="V58" s="36">
        <v>2481141.6662405576</v>
      </c>
      <c r="W58" s="16"/>
      <c r="X58" s="9">
        <v>383</v>
      </c>
      <c r="Y58" s="36">
        <v>2544943.0937684788</v>
      </c>
    </row>
    <row r="59" spans="2:25" x14ac:dyDescent="0.3">
      <c r="B59" s="1">
        <v>3413021</v>
      </c>
      <c r="C59" s="1" t="e">
        <f>VLOOKUP(B59,#REF!,2,0)</f>
        <v>#REF!</v>
      </c>
      <c r="D59" s="1" t="e">
        <f>VLOOKUP(B59,#REF!,3,0)</f>
        <v>#REF!</v>
      </c>
      <c r="E59" s="33" t="s">
        <v>75</v>
      </c>
      <c r="F59" s="31">
        <v>225909.74999999997</v>
      </c>
      <c r="G59" s="54">
        <v>413</v>
      </c>
      <c r="H59" s="33">
        <v>2222778.3726190822</v>
      </c>
      <c r="I59" s="33">
        <v>13463.800000000001</v>
      </c>
      <c r="J59" s="33">
        <v>2209314.5726190824</v>
      </c>
      <c r="K59" s="1"/>
      <c r="L59" s="31"/>
      <c r="M59" s="31"/>
      <c r="N59" s="31">
        <v>0</v>
      </c>
      <c r="O59" s="31"/>
      <c r="P59" s="34">
        <v>2435224.3226190824</v>
      </c>
      <c r="Q59" s="31">
        <v>74956.857760000014</v>
      </c>
      <c r="R59" s="33">
        <v>212397.31999661037</v>
      </c>
      <c r="S59" s="43"/>
      <c r="T59" s="15"/>
      <c r="U59" s="8">
        <v>411</v>
      </c>
      <c r="V59" s="36">
        <v>2557283.7917984305</v>
      </c>
      <c r="W59" s="16"/>
      <c r="X59" s="9">
        <v>409</v>
      </c>
      <c r="Y59" s="36">
        <v>2591391.5458975043</v>
      </c>
    </row>
    <row r="60" spans="2:25" x14ac:dyDescent="0.3">
      <c r="B60" s="1">
        <v>3412093</v>
      </c>
      <c r="C60" s="1" t="e">
        <f>VLOOKUP(B60,#REF!,2,0)</f>
        <v>#REF!</v>
      </c>
      <c r="D60" s="1" t="e">
        <f>VLOOKUP(B60,#REF!,3,0)</f>
        <v>#REF!</v>
      </c>
      <c r="E60" s="33" t="s">
        <v>76</v>
      </c>
      <c r="F60" s="31">
        <v>123250.34999999999</v>
      </c>
      <c r="G60" s="54">
        <v>172</v>
      </c>
      <c r="H60" s="33">
        <v>951916.02904528996</v>
      </c>
      <c r="I60" s="33">
        <v>5607.2</v>
      </c>
      <c r="J60" s="33">
        <v>946308.82904529001</v>
      </c>
      <c r="K60" s="1"/>
      <c r="L60" s="31"/>
      <c r="M60" s="31"/>
      <c r="N60" s="31">
        <v>0</v>
      </c>
      <c r="O60" s="31"/>
      <c r="P60" s="34">
        <v>1069559.17904529</v>
      </c>
      <c r="Q60" s="31">
        <v>30940.61471999999</v>
      </c>
      <c r="R60" s="33">
        <v>73992.077645290003</v>
      </c>
      <c r="S60" s="43"/>
      <c r="T60" s="15"/>
      <c r="U60" s="8">
        <v>166</v>
      </c>
      <c r="V60" s="36">
        <v>1096017.0527638867</v>
      </c>
      <c r="W60" s="16"/>
      <c r="X60" s="9">
        <v>166</v>
      </c>
      <c r="Y60" s="36">
        <v>1114619.0402407644</v>
      </c>
    </row>
    <row r="61" spans="2:25" x14ac:dyDescent="0.3">
      <c r="B61" s="1">
        <v>3412092</v>
      </c>
      <c r="C61" s="1" t="e">
        <f>VLOOKUP(B61,#REF!,2,0)</f>
        <v>#REF!</v>
      </c>
      <c r="D61" s="1" t="e">
        <f>VLOOKUP(B61,#REF!,3,0)</f>
        <v>#REF!</v>
      </c>
      <c r="E61" s="7" t="s">
        <v>77</v>
      </c>
      <c r="F61" s="31">
        <v>0</v>
      </c>
      <c r="G61" s="54">
        <v>214</v>
      </c>
      <c r="H61" s="33">
        <v>1156010.9080823823</v>
      </c>
      <c r="I61" s="33">
        <v>6976.4000000000005</v>
      </c>
      <c r="J61" s="33">
        <v>1149034.5080823824</v>
      </c>
      <c r="K61" s="1"/>
      <c r="L61" s="31"/>
      <c r="M61" s="31"/>
      <c r="N61" s="31">
        <v>0</v>
      </c>
      <c r="O61" s="31"/>
      <c r="P61" s="34">
        <v>1149034.5080823824</v>
      </c>
      <c r="Q61" s="31">
        <v>41566.502400000005</v>
      </c>
      <c r="R61" s="33">
        <v>70864.795482382353</v>
      </c>
      <c r="S61" s="43"/>
      <c r="T61" s="15"/>
      <c r="U61" s="8">
        <v>221</v>
      </c>
      <c r="V61" s="36">
        <v>1254365.5238430779</v>
      </c>
      <c r="W61" s="16"/>
      <c r="X61" s="9">
        <v>224</v>
      </c>
      <c r="Y61" s="36">
        <v>1293207.1733532376</v>
      </c>
    </row>
    <row r="62" spans="2:25" x14ac:dyDescent="0.3">
      <c r="B62" s="1">
        <v>3412241</v>
      </c>
      <c r="C62" s="1" t="e">
        <f>VLOOKUP(B62,#REF!,2,0)</f>
        <v>#REF!</v>
      </c>
      <c r="D62" s="1" t="e">
        <f>VLOOKUP(B62,#REF!,3,0)</f>
        <v>#REF!</v>
      </c>
      <c r="E62" s="33" t="s">
        <v>78</v>
      </c>
      <c r="F62" s="31">
        <v>127296.9</v>
      </c>
      <c r="G62" s="54">
        <v>411</v>
      </c>
      <c r="H62" s="33">
        <v>1952372.9007177814</v>
      </c>
      <c r="I62" s="33">
        <v>13398.6</v>
      </c>
      <c r="J62" s="33">
        <v>1938974.3007177813</v>
      </c>
      <c r="K62" s="1"/>
      <c r="L62" s="31"/>
      <c r="M62" s="31"/>
      <c r="N62" s="31">
        <v>0</v>
      </c>
      <c r="O62" s="31"/>
      <c r="P62" s="34">
        <v>2066271.2007177812</v>
      </c>
      <c r="Q62" s="31">
        <v>64723.409119999989</v>
      </c>
      <c r="R62" s="33">
        <v>159902.57757459953</v>
      </c>
      <c r="S62" s="43"/>
      <c r="T62" s="15"/>
      <c r="U62" s="8">
        <v>414</v>
      </c>
      <c r="V62" s="36">
        <v>2195856.2110501816</v>
      </c>
      <c r="W62" s="16"/>
      <c r="X62" s="9">
        <v>409</v>
      </c>
      <c r="Y62" s="36">
        <v>2212531.7228761092</v>
      </c>
    </row>
    <row r="63" spans="2:25" x14ac:dyDescent="0.3">
      <c r="B63" s="1">
        <v>3412226</v>
      </c>
      <c r="C63" s="1" t="e">
        <f>VLOOKUP(B63,#REF!,2,0)</f>
        <v>#REF!</v>
      </c>
      <c r="D63" s="1" t="e">
        <f>VLOOKUP(B63,#REF!,3,0)</f>
        <v>#REF!</v>
      </c>
      <c r="E63" s="33" t="s">
        <v>79</v>
      </c>
      <c r="F63" s="31">
        <v>94421.099999999991</v>
      </c>
      <c r="G63" s="54">
        <v>269</v>
      </c>
      <c r="H63" s="33">
        <v>1601504.4052621122</v>
      </c>
      <c r="I63" s="33">
        <v>8769.4</v>
      </c>
      <c r="J63" s="33">
        <v>1592735.0052621122</v>
      </c>
      <c r="K63" s="6">
        <v>7.9999999999999991</v>
      </c>
      <c r="L63" s="31">
        <v>80000</v>
      </c>
      <c r="M63" s="31">
        <v>24936</v>
      </c>
      <c r="N63" s="31">
        <v>104936</v>
      </c>
      <c r="O63" s="31"/>
      <c r="P63" s="34">
        <v>1792092.1052621123</v>
      </c>
      <c r="Q63" s="31">
        <v>52699.957920000008</v>
      </c>
      <c r="R63" s="33">
        <v>136306.02810147783</v>
      </c>
      <c r="S63" s="43"/>
      <c r="T63" s="15"/>
      <c r="U63" s="8">
        <v>273</v>
      </c>
      <c r="V63" s="36">
        <v>1910692.4981253671</v>
      </c>
      <c r="W63" s="16"/>
      <c r="X63" s="9">
        <v>282</v>
      </c>
      <c r="Y63" s="36">
        <v>1993758.2861552136</v>
      </c>
    </row>
    <row r="64" spans="2:25" x14ac:dyDescent="0.3">
      <c r="B64" s="1">
        <v>3412098</v>
      </c>
      <c r="C64" s="1" t="e">
        <f>VLOOKUP(B64,#REF!,2,0)</f>
        <v>#REF!</v>
      </c>
      <c r="D64" s="1" t="e">
        <f>VLOOKUP(B64,#REF!,3,0)</f>
        <v>#REF!</v>
      </c>
      <c r="E64" s="33" t="s">
        <v>80</v>
      </c>
      <c r="F64" s="31">
        <v>109652.09999999999</v>
      </c>
      <c r="G64" s="54">
        <v>197</v>
      </c>
      <c r="H64" s="33">
        <v>1134229.7404216868</v>
      </c>
      <c r="I64" s="33">
        <v>6422.2000000000007</v>
      </c>
      <c r="J64" s="33">
        <v>1127807.5404216868</v>
      </c>
      <c r="K64" s="6">
        <v>15.999999999999998</v>
      </c>
      <c r="L64" s="31">
        <v>160000</v>
      </c>
      <c r="M64" s="31">
        <v>49872</v>
      </c>
      <c r="N64" s="31">
        <v>209872</v>
      </c>
      <c r="O64" s="31"/>
      <c r="P64" s="34">
        <v>1447331.6404216869</v>
      </c>
      <c r="Q64" s="31">
        <v>38812.421279999995</v>
      </c>
      <c r="R64" s="33">
        <v>113879.13527168671</v>
      </c>
      <c r="S64" s="43"/>
      <c r="T64" s="15"/>
      <c r="U64" s="8">
        <v>196</v>
      </c>
      <c r="V64" s="36">
        <v>1509937.7037099677</v>
      </c>
      <c r="W64" s="16"/>
      <c r="X64" s="9">
        <v>198</v>
      </c>
      <c r="Y64" s="36">
        <v>1543382.0786548788</v>
      </c>
    </row>
    <row r="65" spans="2:25" x14ac:dyDescent="0.3">
      <c r="B65" s="1">
        <v>3412170</v>
      </c>
      <c r="C65" s="1" t="e">
        <f>VLOOKUP(B65,#REF!,2,0)</f>
        <v>#REF!</v>
      </c>
      <c r="D65" s="1" t="e">
        <f>VLOOKUP(B65,#REF!,3,0)</f>
        <v>#REF!</v>
      </c>
      <c r="E65" s="33" t="s">
        <v>81</v>
      </c>
      <c r="F65" s="31">
        <v>96127.67</v>
      </c>
      <c r="G65" s="54">
        <v>329</v>
      </c>
      <c r="H65" s="33">
        <v>1983498.2598622274</v>
      </c>
      <c r="I65" s="33">
        <v>10725.4</v>
      </c>
      <c r="J65" s="33">
        <v>1972772.8598622275</v>
      </c>
      <c r="K65" s="1"/>
      <c r="L65" s="31"/>
      <c r="M65" s="31"/>
      <c r="N65" s="31">
        <v>0</v>
      </c>
      <c r="O65" s="31"/>
      <c r="P65" s="34">
        <v>2068900.5298622274</v>
      </c>
      <c r="Q65" s="31">
        <v>67448.45775999999</v>
      </c>
      <c r="R65" s="33">
        <v>182514.6859146739</v>
      </c>
      <c r="S65" s="43"/>
      <c r="T65" s="15"/>
      <c r="U65" s="8">
        <v>332</v>
      </c>
      <c r="V65" s="36">
        <v>2207559.9405908347</v>
      </c>
      <c r="W65" s="16"/>
      <c r="X65" s="9">
        <v>340</v>
      </c>
      <c r="Y65" s="36">
        <v>2294293.9483935591</v>
      </c>
    </row>
    <row r="66" spans="2:25" x14ac:dyDescent="0.3">
      <c r="B66" s="1">
        <v>3412240</v>
      </c>
      <c r="C66" s="1" t="e">
        <f>VLOOKUP(B66,#REF!,2,0)</f>
        <v>#REF!</v>
      </c>
      <c r="D66" s="1" t="e">
        <f>VLOOKUP(B66,#REF!,3,0)</f>
        <v>#REF!</v>
      </c>
      <c r="E66" s="33" t="s">
        <v>82</v>
      </c>
      <c r="F66" s="31">
        <v>79498.649999999994</v>
      </c>
      <c r="G66" s="54">
        <v>624</v>
      </c>
      <c r="H66" s="33">
        <v>3314875.1539002592</v>
      </c>
      <c r="I66" s="33">
        <v>20342.400000000001</v>
      </c>
      <c r="J66" s="33">
        <v>3294532.7539002593</v>
      </c>
      <c r="K66" s="1"/>
      <c r="L66" s="31"/>
      <c r="M66" s="31"/>
      <c r="N66" s="31">
        <v>0</v>
      </c>
      <c r="O66" s="31"/>
      <c r="P66" s="34">
        <v>3374031.4039002592</v>
      </c>
      <c r="Q66" s="31">
        <v>104050.40608000002</v>
      </c>
      <c r="R66" s="33">
        <v>327848.08469980163</v>
      </c>
      <c r="S66" s="43"/>
      <c r="T66" s="15"/>
      <c r="U66" s="8">
        <v>624</v>
      </c>
      <c r="V66" s="36">
        <v>3500987.0771802599</v>
      </c>
      <c r="W66" s="16"/>
      <c r="X66" s="9">
        <v>625</v>
      </c>
      <c r="Y66" s="36">
        <v>3557028.6442310708</v>
      </c>
    </row>
    <row r="67" spans="2:25" x14ac:dyDescent="0.3">
      <c r="B67" s="1">
        <v>3412007</v>
      </c>
      <c r="C67" s="1" t="e">
        <f>VLOOKUP(B67,#REF!,2,0)</f>
        <v>#REF!</v>
      </c>
      <c r="D67" s="1" t="e">
        <f>VLOOKUP(B67,#REF!,3,0)</f>
        <v>#REF!</v>
      </c>
      <c r="E67" s="33" t="s">
        <v>83</v>
      </c>
      <c r="F67" s="31">
        <v>0</v>
      </c>
      <c r="G67" s="54">
        <v>414</v>
      </c>
      <c r="H67" s="33">
        <v>1852598</v>
      </c>
      <c r="I67" s="33">
        <v>13496.400000000001</v>
      </c>
      <c r="J67" s="33">
        <v>1839101.6</v>
      </c>
      <c r="K67" s="1"/>
      <c r="L67" s="31"/>
      <c r="M67" s="31"/>
      <c r="N67" s="31">
        <v>0</v>
      </c>
      <c r="O67" s="31"/>
      <c r="P67" s="34">
        <v>1839101.6</v>
      </c>
      <c r="Q67" s="31">
        <v>58105.004800000002</v>
      </c>
      <c r="R67" s="33">
        <v>161516.10699310334</v>
      </c>
      <c r="S67" s="43"/>
      <c r="T67" s="15"/>
      <c r="U67" s="8">
        <v>413</v>
      </c>
      <c r="V67" s="36">
        <v>1942683.3048</v>
      </c>
      <c r="W67" s="16"/>
      <c r="X67" s="9">
        <v>415</v>
      </c>
      <c r="Y67" s="36">
        <v>1951669.5048000002</v>
      </c>
    </row>
    <row r="68" spans="2:25" x14ac:dyDescent="0.3">
      <c r="B68" s="1">
        <v>3413516</v>
      </c>
      <c r="C68" s="1" t="e">
        <f>VLOOKUP(B68,#REF!,2,0)</f>
        <v>#REF!</v>
      </c>
      <c r="D68" s="1" t="e">
        <f>VLOOKUP(B68,#REF!,3,0)</f>
        <v>#REF!</v>
      </c>
      <c r="E68" s="33" t="s">
        <v>84</v>
      </c>
      <c r="F68" s="31">
        <v>0</v>
      </c>
      <c r="G68" s="54">
        <v>416</v>
      </c>
      <c r="H68" s="33">
        <v>1834790</v>
      </c>
      <c r="I68" s="33">
        <v>13561.6</v>
      </c>
      <c r="J68" s="33">
        <v>1821228.4</v>
      </c>
      <c r="K68" s="1"/>
      <c r="L68" s="31"/>
      <c r="M68" s="31"/>
      <c r="N68" s="31">
        <v>0</v>
      </c>
      <c r="O68" s="31"/>
      <c r="P68" s="34">
        <v>1821228.4</v>
      </c>
      <c r="Q68" s="31">
        <v>59176.203200000018</v>
      </c>
      <c r="R68" s="33">
        <v>197095.13243943671</v>
      </c>
      <c r="S68" s="43"/>
      <c r="T68" s="15"/>
      <c r="U68" s="8">
        <v>417</v>
      </c>
      <c r="V68" s="36">
        <v>1935108.9032000003</v>
      </c>
      <c r="W68" s="16"/>
      <c r="X68" s="9">
        <v>419</v>
      </c>
      <c r="Y68" s="36">
        <v>1964542.4440495141</v>
      </c>
    </row>
    <row r="69" spans="2:25" x14ac:dyDescent="0.3">
      <c r="B69" s="1">
        <v>3412199</v>
      </c>
      <c r="C69" s="1" t="e">
        <f>VLOOKUP(B69,#REF!,2,0)</f>
        <v>#REF!</v>
      </c>
      <c r="D69" s="1" t="e">
        <f>VLOOKUP(B69,#REF!,3,0)</f>
        <v>#REF!</v>
      </c>
      <c r="E69" s="33" t="s">
        <v>85</v>
      </c>
      <c r="F69" s="31">
        <v>76891.25</v>
      </c>
      <c r="G69" s="54">
        <v>188</v>
      </c>
      <c r="H69" s="33">
        <v>1057850.2899538446</v>
      </c>
      <c r="I69" s="33">
        <v>6128.8</v>
      </c>
      <c r="J69" s="33">
        <v>1051721.4899538446</v>
      </c>
      <c r="K69" s="1"/>
      <c r="L69" s="31"/>
      <c r="M69" s="31"/>
      <c r="N69" s="31">
        <v>0</v>
      </c>
      <c r="O69" s="31"/>
      <c r="P69" s="34">
        <v>1128612.7399538446</v>
      </c>
      <c r="Q69" s="31">
        <v>36907.289919999988</v>
      </c>
      <c r="R69" s="33">
        <v>79807.52310791635</v>
      </c>
      <c r="S69" s="43"/>
      <c r="T69" s="15"/>
      <c r="U69" s="8">
        <v>186</v>
      </c>
      <c r="V69" s="36">
        <v>1182549.487776316</v>
      </c>
      <c r="W69" s="16"/>
      <c r="X69" s="9">
        <v>188</v>
      </c>
      <c r="Y69" s="36">
        <v>1213640.07638798</v>
      </c>
    </row>
    <row r="70" spans="2:25" x14ac:dyDescent="0.3">
      <c r="B70" s="1">
        <v>3412110</v>
      </c>
      <c r="C70" s="1" t="e">
        <f>VLOOKUP(B70,#REF!,2,0)</f>
        <v>#REF!</v>
      </c>
      <c r="D70" s="1" t="e">
        <f>VLOOKUP(B70,#REF!,3,0)</f>
        <v>#REF!</v>
      </c>
      <c r="E70" s="33" t="s">
        <v>86</v>
      </c>
      <c r="F70" s="31">
        <v>134512.04999999996</v>
      </c>
      <c r="G70" s="54">
        <v>390</v>
      </c>
      <c r="H70" s="33">
        <v>2070811.0426109126</v>
      </c>
      <c r="I70" s="33">
        <v>12714</v>
      </c>
      <c r="J70" s="33">
        <v>2058097.0426109126</v>
      </c>
      <c r="K70" s="1"/>
      <c r="L70" s="31"/>
      <c r="M70" s="31"/>
      <c r="N70" s="31">
        <v>0</v>
      </c>
      <c r="O70" s="31"/>
      <c r="P70" s="34">
        <v>2192609.0926109124</v>
      </c>
      <c r="Q70" s="31">
        <v>70759.161599999992</v>
      </c>
      <c r="R70" s="33">
        <v>171101.49096226413</v>
      </c>
      <c r="S70" s="43"/>
      <c r="T70" s="15"/>
      <c r="U70" s="8">
        <v>388</v>
      </c>
      <c r="V70" s="36">
        <v>2306573.0778617812</v>
      </c>
      <c r="W70" s="16"/>
      <c r="X70" s="9">
        <v>399</v>
      </c>
      <c r="Y70" s="36">
        <v>2403054.2468905868</v>
      </c>
    </row>
    <row r="71" spans="2:25" x14ac:dyDescent="0.3">
      <c r="B71" s="1">
        <v>3412113</v>
      </c>
      <c r="C71" s="1" t="e">
        <f>VLOOKUP(B71,#REF!,2,0)</f>
        <v>#REF!</v>
      </c>
      <c r="D71" s="1" t="e">
        <f>VLOOKUP(B71,#REF!,3,0)</f>
        <v>#REF!</v>
      </c>
      <c r="E71" s="33" t="s">
        <v>87</v>
      </c>
      <c r="F71" s="31">
        <v>76444.709999999992</v>
      </c>
      <c r="G71" s="54">
        <v>386</v>
      </c>
      <c r="H71" s="33">
        <v>1894713.2896303392</v>
      </c>
      <c r="I71" s="33">
        <v>12583.6</v>
      </c>
      <c r="J71" s="33">
        <v>1882129.6896303392</v>
      </c>
      <c r="K71" s="1"/>
      <c r="L71" s="31"/>
      <c r="M71" s="31"/>
      <c r="N71" s="31">
        <v>0</v>
      </c>
      <c r="O71" s="31"/>
      <c r="P71" s="34">
        <v>1958574.3996303391</v>
      </c>
      <c r="Q71" s="31">
        <v>62057.426559999993</v>
      </c>
      <c r="R71" s="33">
        <v>172922.4097227866</v>
      </c>
      <c r="S71" s="43"/>
      <c r="T71" s="15"/>
      <c r="U71" s="8">
        <v>386</v>
      </c>
      <c r="V71" s="36">
        <v>2069970.6977829458</v>
      </c>
      <c r="W71" s="16"/>
      <c r="X71" s="9">
        <v>376</v>
      </c>
      <c r="Y71" s="36">
        <v>2061395.746378127</v>
      </c>
    </row>
    <row r="72" spans="2:25" x14ac:dyDescent="0.3">
      <c r="B72" s="1">
        <v>3413960</v>
      </c>
      <c r="C72" s="1" t="e">
        <f>VLOOKUP(B72,#REF!,2,0)</f>
        <v>#REF!</v>
      </c>
      <c r="D72" s="1" t="e">
        <f>VLOOKUP(B72,#REF!,3,0)</f>
        <v>#REF!</v>
      </c>
      <c r="E72" s="33" t="s">
        <v>88</v>
      </c>
      <c r="F72" s="31">
        <v>51784.65</v>
      </c>
      <c r="G72" s="54">
        <v>189</v>
      </c>
      <c r="H72" s="33">
        <v>1123708.8055162579</v>
      </c>
      <c r="I72" s="33">
        <v>6161.4000000000005</v>
      </c>
      <c r="J72" s="33">
        <v>1117547.405516258</v>
      </c>
      <c r="K72" s="1"/>
      <c r="L72" s="31"/>
      <c r="M72" s="31"/>
      <c r="N72" s="31">
        <v>0</v>
      </c>
      <c r="O72" s="31"/>
      <c r="P72" s="34">
        <v>1169332.0555162579</v>
      </c>
      <c r="Q72" s="31">
        <v>37755.238559999998</v>
      </c>
      <c r="R72" s="33">
        <v>124819.80666625772</v>
      </c>
      <c r="S72" s="43"/>
      <c r="T72" s="15"/>
      <c r="U72" s="8">
        <v>180</v>
      </c>
      <c r="V72" s="36">
        <v>1187500.4556575075</v>
      </c>
      <c r="W72" s="16"/>
      <c r="X72" s="9">
        <v>185</v>
      </c>
      <c r="Y72" s="36">
        <v>1236691.1162126004</v>
      </c>
    </row>
    <row r="73" spans="2:25" x14ac:dyDescent="0.3">
      <c r="B73" s="1">
        <v>3413511</v>
      </c>
      <c r="C73" s="1" t="e">
        <f>VLOOKUP(B73,#REF!,2,0)</f>
        <v>#REF!</v>
      </c>
      <c r="D73" s="1" t="e">
        <f>VLOOKUP(B73,#REF!,3,0)</f>
        <v>#REF!</v>
      </c>
      <c r="E73" s="33" t="s">
        <v>89</v>
      </c>
      <c r="F73" s="31">
        <v>52648.2</v>
      </c>
      <c r="G73" s="54">
        <v>218</v>
      </c>
      <c r="H73" s="33">
        <v>1236184.2595899971</v>
      </c>
      <c r="I73" s="33">
        <v>7106.8</v>
      </c>
      <c r="J73" s="33">
        <v>1229077.4595899971</v>
      </c>
      <c r="K73" s="6">
        <v>20</v>
      </c>
      <c r="L73" s="31">
        <v>120000</v>
      </c>
      <c r="M73" s="31">
        <v>177053.35192164528</v>
      </c>
      <c r="N73" s="31">
        <v>297053.35192164528</v>
      </c>
      <c r="O73" s="31"/>
      <c r="P73" s="34">
        <v>1578779.0115116423</v>
      </c>
      <c r="Q73" s="31">
        <v>41210.103679999986</v>
      </c>
      <c r="R73" s="33">
        <v>142912.91141104978</v>
      </c>
      <c r="S73" s="43">
        <v>80000</v>
      </c>
      <c r="T73" s="15"/>
      <c r="U73" s="8">
        <v>214</v>
      </c>
      <c r="V73" s="36">
        <v>1631077.8426865286</v>
      </c>
      <c r="W73" s="16"/>
      <c r="X73" s="9">
        <v>220</v>
      </c>
      <c r="Y73" s="36">
        <v>1687454.0101225041</v>
      </c>
    </row>
    <row r="74" spans="2:25" x14ac:dyDescent="0.3">
      <c r="B74" s="1">
        <v>3413523</v>
      </c>
      <c r="C74" s="1" t="e">
        <f>VLOOKUP(B74,#REF!,2,0)</f>
        <v>#REF!</v>
      </c>
      <c r="D74" s="1" t="e">
        <f>VLOOKUP(B74,#REF!,3,0)</f>
        <v>#REF!</v>
      </c>
      <c r="E74" s="33" t="s">
        <v>90</v>
      </c>
      <c r="F74" s="31">
        <v>161144.4</v>
      </c>
      <c r="G74" s="54">
        <v>317</v>
      </c>
      <c r="H74" s="33">
        <v>1909362.6163877049</v>
      </c>
      <c r="I74" s="33">
        <v>10334.200000000001</v>
      </c>
      <c r="J74" s="33">
        <v>1899028.4163877049</v>
      </c>
      <c r="K74" s="1"/>
      <c r="L74" s="31"/>
      <c r="M74" s="31"/>
      <c r="N74" s="31">
        <v>0</v>
      </c>
      <c r="O74" s="31"/>
      <c r="P74" s="34">
        <v>2060172.8163877048</v>
      </c>
      <c r="Q74" s="31">
        <v>58001.889439999999</v>
      </c>
      <c r="R74" s="33">
        <v>159999.39883295458</v>
      </c>
      <c r="S74" s="43"/>
      <c r="T74" s="15"/>
      <c r="U74" s="8">
        <v>317</v>
      </c>
      <c r="V74" s="36">
        <v>2131071.773027705</v>
      </c>
      <c r="W74" s="16"/>
      <c r="X74" s="9">
        <v>314</v>
      </c>
      <c r="Y74" s="36">
        <v>2116878.8408866473</v>
      </c>
    </row>
    <row r="75" spans="2:25" x14ac:dyDescent="0.3">
      <c r="B75" s="1">
        <v>3413599</v>
      </c>
      <c r="C75" s="1" t="e">
        <f>VLOOKUP(B75,#REF!,2,0)</f>
        <v>#REF!</v>
      </c>
      <c r="D75" s="1" t="e">
        <f>VLOOKUP(B75,#REF!,3,0)</f>
        <v>#REF!</v>
      </c>
      <c r="E75" s="33" t="s">
        <v>91</v>
      </c>
      <c r="F75" s="31">
        <v>0</v>
      </c>
      <c r="G75" s="54">
        <v>130</v>
      </c>
      <c r="H75" s="33">
        <v>756264.28778899089</v>
      </c>
      <c r="I75" s="33">
        <v>4238</v>
      </c>
      <c r="J75" s="33">
        <v>752026.28778899089</v>
      </c>
      <c r="K75" s="1"/>
      <c r="L75" s="31"/>
      <c r="M75" s="31"/>
      <c r="N75" s="31">
        <v>0</v>
      </c>
      <c r="O75" s="31"/>
      <c r="P75" s="34">
        <v>752026.28778899089</v>
      </c>
      <c r="Q75" s="31">
        <v>26457.59936</v>
      </c>
      <c r="R75" s="33">
        <v>62586.203999999998</v>
      </c>
      <c r="S75" s="43"/>
      <c r="T75" s="15"/>
      <c r="U75" s="8">
        <v>133</v>
      </c>
      <c r="V75" s="36">
        <v>812529.79336226545</v>
      </c>
      <c r="W75" s="16"/>
      <c r="X75" s="9">
        <v>138</v>
      </c>
      <c r="Y75" s="36">
        <v>853241.89174805162</v>
      </c>
    </row>
    <row r="76" spans="2:25" x14ac:dyDescent="0.3">
      <c r="B76" s="1">
        <v>3412239</v>
      </c>
      <c r="C76" s="1" t="e">
        <f>VLOOKUP(B76,#REF!,2,0)</f>
        <v>#REF!</v>
      </c>
      <c r="D76" s="1" t="e">
        <f>VLOOKUP(B76,#REF!,3,0)</f>
        <v>#REF!</v>
      </c>
      <c r="E76" s="33" t="s">
        <v>92</v>
      </c>
      <c r="F76" s="31">
        <v>81519.75</v>
      </c>
      <c r="G76" s="54">
        <v>199</v>
      </c>
      <c r="H76" s="33">
        <v>1063216.4009276018</v>
      </c>
      <c r="I76" s="33">
        <v>6487.4000000000005</v>
      </c>
      <c r="J76" s="33">
        <v>1056729.0009276019</v>
      </c>
      <c r="K76" s="1"/>
      <c r="L76" s="31"/>
      <c r="M76" s="31"/>
      <c r="N76" s="31">
        <v>0</v>
      </c>
      <c r="O76" s="31"/>
      <c r="P76" s="34">
        <v>1138248.7509276019</v>
      </c>
      <c r="Q76" s="31">
        <v>35302.494560000006</v>
      </c>
      <c r="R76" s="33">
        <v>102000.08139230769</v>
      </c>
      <c r="S76" s="43"/>
      <c r="T76" s="15"/>
      <c r="U76" s="8">
        <v>198</v>
      </c>
      <c r="V76" s="36">
        <v>1196469.1419265249</v>
      </c>
      <c r="W76" s="16"/>
      <c r="X76" s="9">
        <v>193</v>
      </c>
      <c r="Y76" s="36">
        <v>1193635.5354057481</v>
      </c>
    </row>
    <row r="77" spans="2:25" x14ac:dyDescent="0.3">
      <c r="B77" s="1">
        <v>3413541</v>
      </c>
      <c r="C77" s="1" t="e">
        <f>VLOOKUP(B77,#REF!,2,0)</f>
        <v>#REF!</v>
      </c>
      <c r="D77" s="1" t="e">
        <f>VLOOKUP(B77,#REF!,3,0)</f>
        <v>#REF!</v>
      </c>
      <c r="E77" s="33" t="s">
        <v>93</v>
      </c>
      <c r="F77" s="31">
        <v>0</v>
      </c>
      <c r="G77" s="54">
        <v>421</v>
      </c>
      <c r="H77" s="33">
        <v>1858757.5</v>
      </c>
      <c r="I77" s="33">
        <v>13724.6</v>
      </c>
      <c r="J77" s="33">
        <v>1845032.9</v>
      </c>
      <c r="K77" s="1"/>
      <c r="L77" s="31"/>
      <c r="M77" s="31"/>
      <c r="N77" s="31">
        <v>0</v>
      </c>
      <c r="O77" s="31"/>
      <c r="P77" s="34">
        <v>1845032.9</v>
      </c>
      <c r="Q77" s="31">
        <v>55815.443360000005</v>
      </c>
      <c r="R77" s="33">
        <v>153680.81787492297</v>
      </c>
      <c r="S77" s="43"/>
      <c r="T77" s="15"/>
      <c r="U77" s="8">
        <v>421</v>
      </c>
      <c r="V77" s="36">
        <v>1951663.04336</v>
      </c>
      <c r="W77" s="16"/>
      <c r="X77" s="9">
        <v>421</v>
      </c>
      <c r="Y77" s="36">
        <v>1951663.04336</v>
      </c>
    </row>
    <row r="78" spans="2:25" x14ac:dyDescent="0.3">
      <c r="B78" s="1">
        <v>3413026</v>
      </c>
      <c r="C78" s="1" t="e">
        <f>VLOOKUP(B78,#REF!,2,0)</f>
        <v>#REF!</v>
      </c>
      <c r="D78" s="1" t="e">
        <f>VLOOKUP(B78,#REF!,3,0)</f>
        <v>#REF!</v>
      </c>
      <c r="E78" s="33" t="s">
        <v>94</v>
      </c>
      <c r="F78" s="31">
        <v>55601.249999999993</v>
      </c>
      <c r="G78" s="54">
        <v>238</v>
      </c>
      <c r="H78" s="33">
        <v>1655824.0867409757</v>
      </c>
      <c r="I78" s="33">
        <v>7758.8</v>
      </c>
      <c r="J78" s="33">
        <v>1648065.2867409757</v>
      </c>
      <c r="K78" s="6">
        <v>30</v>
      </c>
      <c r="L78" s="31">
        <v>180000</v>
      </c>
      <c r="M78" s="31">
        <v>270688.86192267301</v>
      </c>
      <c r="N78" s="31">
        <v>450688.86192267301</v>
      </c>
      <c r="O78" s="31"/>
      <c r="P78" s="34">
        <v>2154355.3986636489</v>
      </c>
      <c r="Q78" s="31">
        <v>46299.797760000001</v>
      </c>
      <c r="R78" s="33">
        <v>164559.43227906982</v>
      </c>
      <c r="S78" s="43">
        <v>120000</v>
      </c>
      <c r="T78" s="15"/>
      <c r="U78" s="8">
        <v>234</v>
      </c>
      <c r="V78" s="36">
        <v>2185653.7925859853</v>
      </c>
      <c r="W78" s="16"/>
      <c r="X78" s="9">
        <v>228</v>
      </c>
      <c r="Y78" s="36">
        <v>2150283.3105734903</v>
      </c>
    </row>
    <row r="79" spans="2:25" x14ac:dyDescent="0.3">
      <c r="B79" s="1">
        <v>3413961</v>
      </c>
      <c r="C79" s="1" t="e">
        <f>VLOOKUP(B79,#REF!,2,0)</f>
        <v>#REF!</v>
      </c>
      <c r="D79" s="1" t="e">
        <f>VLOOKUP(B79,#REF!,3,0)</f>
        <v>#REF!</v>
      </c>
      <c r="E79" s="33" t="s">
        <v>95</v>
      </c>
      <c r="F79" s="31">
        <v>96487.47</v>
      </c>
      <c r="G79" s="54">
        <v>366</v>
      </c>
      <c r="H79" s="33">
        <v>2048135.4853112686</v>
      </c>
      <c r="I79" s="33">
        <v>11931.6</v>
      </c>
      <c r="J79" s="33">
        <v>2036203.8853112685</v>
      </c>
      <c r="K79" s="1"/>
      <c r="L79" s="31"/>
      <c r="M79" s="31"/>
      <c r="N79" s="31">
        <v>0</v>
      </c>
      <c r="O79" s="31"/>
      <c r="P79" s="34">
        <v>2132691.3553112685</v>
      </c>
      <c r="Q79" s="31">
        <v>73001.670399999988</v>
      </c>
      <c r="R79" s="33">
        <v>168707.4401521594</v>
      </c>
      <c r="S79" s="43"/>
      <c r="T79" s="15"/>
      <c r="U79" s="8">
        <v>352</v>
      </c>
      <c r="V79" s="36">
        <v>2153676.7850891864</v>
      </c>
      <c r="W79" s="16"/>
      <c r="X79" s="9">
        <v>356</v>
      </c>
      <c r="Y79" s="36">
        <v>2214144.9728492992</v>
      </c>
    </row>
    <row r="80" spans="2:25" x14ac:dyDescent="0.3">
      <c r="B80" s="1">
        <v>3412123</v>
      </c>
      <c r="C80" s="1" t="e">
        <f>VLOOKUP(B80,#REF!,2,0)</f>
        <v>#REF!</v>
      </c>
      <c r="D80" s="1" t="e">
        <f>VLOOKUP(B80,#REF!,3,0)</f>
        <v>#REF!</v>
      </c>
      <c r="E80" s="33" t="s">
        <v>96</v>
      </c>
      <c r="F80" s="31">
        <v>72998.849999999977</v>
      </c>
      <c r="G80" s="54">
        <v>208</v>
      </c>
      <c r="H80" s="33">
        <v>1351475.0793100607</v>
      </c>
      <c r="I80" s="33">
        <v>6780.8</v>
      </c>
      <c r="J80" s="33">
        <v>1344694.2793100607</v>
      </c>
      <c r="K80" s="6">
        <v>15.999999999999998</v>
      </c>
      <c r="L80" s="31">
        <v>160000</v>
      </c>
      <c r="M80" s="31">
        <v>49872</v>
      </c>
      <c r="N80" s="31">
        <v>209872</v>
      </c>
      <c r="O80" s="31"/>
      <c r="P80" s="34">
        <v>1627565.1293100608</v>
      </c>
      <c r="Q80" s="31">
        <v>37624.091840000008</v>
      </c>
      <c r="R80" s="33">
        <v>132560.29799999995</v>
      </c>
      <c r="S80" s="43"/>
      <c r="T80" s="15"/>
      <c r="U80" s="8">
        <v>209</v>
      </c>
      <c r="V80" s="36">
        <v>1680294.3389236666</v>
      </c>
      <c r="W80" s="16"/>
      <c r="X80" s="9">
        <v>210</v>
      </c>
      <c r="Y80" s="36">
        <v>1688669.9140412728</v>
      </c>
    </row>
    <row r="81" spans="2:25" x14ac:dyDescent="0.3">
      <c r="B81" s="1">
        <v>3412130</v>
      </c>
      <c r="C81" s="1" t="e">
        <f>VLOOKUP(B81,#REF!,2,0)</f>
        <v>#REF!</v>
      </c>
      <c r="D81" s="1" t="e">
        <f>VLOOKUP(B81,#REF!,3,0)</f>
        <v>#REF!</v>
      </c>
      <c r="E81" s="7" t="s">
        <v>97</v>
      </c>
      <c r="F81" s="31">
        <v>92612.249999999985</v>
      </c>
      <c r="G81" s="54">
        <v>205</v>
      </c>
      <c r="H81" s="33">
        <v>1267986.3923393753</v>
      </c>
      <c r="I81" s="33">
        <v>6683</v>
      </c>
      <c r="J81" s="33">
        <v>1261303.3923393753</v>
      </c>
      <c r="K81" s="1"/>
      <c r="L81" s="31"/>
      <c r="M81" s="31"/>
      <c r="N81" s="31">
        <v>0</v>
      </c>
      <c r="O81" s="31"/>
      <c r="P81" s="34">
        <v>1353915.6423393753</v>
      </c>
      <c r="Q81" s="31">
        <v>41431.351200000005</v>
      </c>
      <c r="R81" s="33">
        <v>119483.99104276502</v>
      </c>
      <c r="S81" s="43"/>
      <c r="T81" s="15"/>
      <c r="U81" s="8">
        <v>202</v>
      </c>
      <c r="V81" s="36">
        <v>1415055.8791151457</v>
      </c>
      <c r="W81" s="16"/>
      <c r="X81" s="9">
        <v>203</v>
      </c>
      <c r="Y81" s="36">
        <v>1447892.6087855943</v>
      </c>
    </row>
    <row r="82" spans="2:25" x14ac:dyDescent="0.3">
      <c r="B82" s="1">
        <v>3412034</v>
      </c>
      <c r="C82" s="1" t="e">
        <f>VLOOKUP(B82,#REF!,2,0)</f>
        <v>#REF!</v>
      </c>
      <c r="D82" s="1" t="e">
        <f>VLOOKUP(B82,#REF!,3,0)</f>
        <v>#REF!</v>
      </c>
      <c r="E82" s="33" t="s">
        <v>98</v>
      </c>
      <c r="F82" s="31">
        <v>191173.5</v>
      </c>
      <c r="G82" s="54">
        <v>594</v>
      </c>
      <c r="H82" s="33">
        <v>2806554.2918595206</v>
      </c>
      <c r="I82" s="33">
        <v>19364.400000000001</v>
      </c>
      <c r="J82" s="33">
        <v>2787189.8918595207</v>
      </c>
      <c r="K82" s="6">
        <v>20</v>
      </c>
      <c r="L82" s="31">
        <v>120000</v>
      </c>
      <c r="M82" s="31">
        <v>168402.91634525277</v>
      </c>
      <c r="N82" s="31">
        <v>288402.91634525277</v>
      </c>
      <c r="O82" s="31"/>
      <c r="P82" s="34">
        <v>3266766.3082047733</v>
      </c>
      <c r="Q82" s="31">
        <v>90793.575040000011</v>
      </c>
      <c r="R82" s="33">
        <v>281988.83386496804</v>
      </c>
      <c r="S82" s="43">
        <v>80000</v>
      </c>
      <c r="T82" s="15"/>
      <c r="U82" s="8">
        <v>589</v>
      </c>
      <c r="V82" s="36">
        <v>3409661.5211387258</v>
      </c>
      <c r="W82" s="16"/>
      <c r="X82" s="9">
        <v>599</v>
      </c>
      <c r="Y82" s="36">
        <v>3512053.9931240012</v>
      </c>
    </row>
    <row r="83" spans="2:25" x14ac:dyDescent="0.3">
      <c r="B83" s="1">
        <v>3412011</v>
      </c>
      <c r="C83" s="1" t="e">
        <f>VLOOKUP(B83,#REF!,2,0)</f>
        <v>#REF!</v>
      </c>
      <c r="D83" s="1" t="e">
        <f>VLOOKUP(B83,#REF!,3,0)</f>
        <v>#REF!</v>
      </c>
      <c r="E83" s="33" t="s">
        <v>99</v>
      </c>
      <c r="F83" s="31">
        <v>123891.77999999998</v>
      </c>
      <c r="G83" s="54">
        <v>411</v>
      </c>
      <c r="H83" s="33">
        <v>1838359</v>
      </c>
      <c r="I83" s="33">
        <v>13398.6</v>
      </c>
      <c r="J83" s="33">
        <v>1824960.4</v>
      </c>
      <c r="K83" s="1"/>
      <c r="L83" s="31"/>
      <c r="M83" s="31"/>
      <c r="N83" s="31">
        <v>0</v>
      </c>
      <c r="O83" s="31"/>
      <c r="P83" s="34">
        <v>1948852.18</v>
      </c>
      <c r="Q83" s="31">
        <v>57539.371999999996</v>
      </c>
      <c r="R83" s="33">
        <v>132352.71148764307</v>
      </c>
      <c r="S83" s="43"/>
      <c r="T83" s="15"/>
      <c r="U83" s="8">
        <v>416</v>
      </c>
      <c r="V83" s="36">
        <v>2078464.7520000001</v>
      </c>
      <c r="W83" s="16"/>
      <c r="X83" s="9">
        <v>418</v>
      </c>
      <c r="Y83" s="36">
        <v>2087450.952</v>
      </c>
    </row>
    <row r="84" spans="2:25" x14ac:dyDescent="0.3">
      <c r="B84" s="1">
        <v>3412042</v>
      </c>
      <c r="C84" s="1" t="e">
        <f>VLOOKUP(B84,#REF!,2,0)</f>
        <v>#REF!</v>
      </c>
      <c r="D84" s="1" t="e">
        <f>VLOOKUP(B84,#REF!,3,0)</f>
        <v>#REF!</v>
      </c>
      <c r="E84" s="33" t="s">
        <v>100</v>
      </c>
      <c r="F84" s="31">
        <v>0</v>
      </c>
      <c r="G84" s="54">
        <v>319.5</v>
      </c>
      <c r="H84" s="33">
        <v>1415947.9</v>
      </c>
      <c r="I84" s="33">
        <v>10415.700000000001</v>
      </c>
      <c r="J84" s="33">
        <v>1405532.2</v>
      </c>
      <c r="K84" s="1"/>
      <c r="L84" s="31"/>
      <c r="M84" s="31"/>
      <c r="N84" s="31">
        <v>0</v>
      </c>
      <c r="O84" s="31"/>
      <c r="P84" s="34">
        <v>1405532.2</v>
      </c>
      <c r="Q84" s="31">
        <v>42783.864320000001</v>
      </c>
      <c r="R84" s="33">
        <v>102252.19423759459</v>
      </c>
      <c r="S84" s="43"/>
      <c r="T84" s="15"/>
      <c r="U84" s="8">
        <v>364</v>
      </c>
      <c r="V84" s="36">
        <v>1686822.66432</v>
      </c>
      <c r="W84" s="16"/>
      <c r="X84" s="9">
        <v>361</v>
      </c>
      <c r="Y84" s="36">
        <v>1673343.3643199999</v>
      </c>
    </row>
    <row r="85" spans="2:25" x14ac:dyDescent="0.3">
      <c r="B85" s="1">
        <v>3413528</v>
      </c>
      <c r="C85" s="1" t="e">
        <f>VLOOKUP(B85,#REF!,2,0)</f>
        <v>#REF!</v>
      </c>
      <c r="D85" s="1" t="e">
        <f>VLOOKUP(B85,#REF!,3,0)</f>
        <v>#REF!</v>
      </c>
      <c r="E85" s="33" t="s">
        <v>101</v>
      </c>
      <c r="F85" s="31">
        <v>65375.399999999994</v>
      </c>
      <c r="G85" s="54">
        <v>178</v>
      </c>
      <c r="H85" s="33">
        <v>1047108.9175455411</v>
      </c>
      <c r="I85" s="33">
        <v>5802.8</v>
      </c>
      <c r="J85" s="33">
        <v>1041306.117545541</v>
      </c>
      <c r="K85" s="1"/>
      <c r="L85" s="31"/>
      <c r="M85" s="31"/>
      <c r="N85" s="31">
        <v>0</v>
      </c>
      <c r="O85" s="31"/>
      <c r="P85" s="34">
        <v>1106681.517545541</v>
      </c>
      <c r="Q85" s="31">
        <v>34050.093439999997</v>
      </c>
      <c r="R85" s="33">
        <v>99950.522202469117</v>
      </c>
      <c r="S85" s="43"/>
      <c r="T85" s="15"/>
      <c r="U85" s="8">
        <v>175</v>
      </c>
      <c r="V85" s="36">
        <v>1138665.577900538</v>
      </c>
      <c r="W85" s="16"/>
      <c r="X85" s="9">
        <v>183</v>
      </c>
      <c r="Y85" s="36">
        <v>1201532.1132640736</v>
      </c>
    </row>
    <row r="86" spans="2:25" x14ac:dyDescent="0.3">
      <c r="B86" s="1">
        <v>3412227</v>
      </c>
      <c r="C86" s="1" t="e">
        <f>VLOOKUP(B86,#REF!,2,0)</f>
        <v>#REF!</v>
      </c>
      <c r="D86" s="1" t="e">
        <f>VLOOKUP(B86,#REF!,3,0)</f>
        <v>#REF!</v>
      </c>
      <c r="E86" s="33" t="s">
        <v>102</v>
      </c>
      <c r="F86" s="31">
        <v>128814.59999999999</v>
      </c>
      <c r="G86" s="54">
        <v>424</v>
      </c>
      <c r="H86" s="33">
        <v>2814144.5306291501</v>
      </c>
      <c r="I86" s="33">
        <v>13822.400000000001</v>
      </c>
      <c r="J86" s="33">
        <v>2800322.1306291502</v>
      </c>
      <c r="K86" s="1"/>
      <c r="L86" s="31"/>
      <c r="M86" s="31"/>
      <c r="N86" s="31">
        <v>0</v>
      </c>
      <c r="O86" s="31"/>
      <c r="P86" s="34">
        <v>2929136.7306291503</v>
      </c>
      <c r="Q86" s="31">
        <v>80431.983040000021</v>
      </c>
      <c r="R86" s="33">
        <v>235549.89869304138</v>
      </c>
      <c r="S86" s="43"/>
      <c r="T86" s="15"/>
      <c r="U86" s="8">
        <v>424</v>
      </c>
      <c r="V86" s="36">
        <v>3025953.9808691503</v>
      </c>
      <c r="W86" s="16"/>
      <c r="X86" s="9">
        <v>422</v>
      </c>
      <c r="Y86" s="36">
        <v>3015977.7284290502</v>
      </c>
    </row>
    <row r="87" spans="2:25" x14ac:dyDescent="0.3">
      <c r="B87" s="1">
        <v>3412065</v>
      </c>
      <c r="C87" s="1" t="e">
        <f>VLOOKUP(B87,#REF!,2,0)</f>
        <v>#REF!</v>
      </c>
      <c r="D87" s="1" t="e">
        <f>VLOOKUP(B87,#REF!,3,0)</f>
        <v>#REF!</v>
      </c>
      <c r="E87" s="33" t="s">
        <v>103</v>
      </c>
      <c r="F87" s="31">
        <v>0</v>
      </c>
      <c r="G87" s="54">
        <v>236</v>
      </c>
      <c r="H87" s="33">
        <v>1389038.6288467185</v>
      </c>
      <c r="I87" s="33">
        <v>7693.6</v>
      </c>
      <c r="J87" s="33">
        <v>1381345.0288467184</v>
      </c>
      <c r="K87" s="6">
        <v>48</v>
      </c>
      <c r="L87" s="31">
        <v>288000</v>
      </c>
      <c r="M87" s="31">
        <v>533619.56997160858</v>
      </c>
      <c r="N87" s="31">
        <v>821619.56997160858</v>
      </c>
      <c r="O87" s="31"/>
      <c r="P87" s="34">
        <v>2202964.5988183268</v>
      </c>
      <c r="Q87" s="31">
        <v>38356.911679999997</v>
      </c>
      <c r="R87" s="33">
        <v>163029.46026606331</v>
      </c>
      <c r="S87" s="43">
        <v>192000</v>
      </c>
      <c r="T87" s="15"/>
      <c r="U87" s="8">
        <v>233</v>
      </c>
      <c r="V87" s="36">
        <v>2249977.1872960976</v>
      </c>
      <c r="W87" s="16"/>
      <c r="X87" s="9">
        <v>239</v>
      </c>
      <c r="Y87" s="36">
        <v>2309260.2844116753</v>
      </c>
    </row>
    <row r="88" spans="2:25" x14ac:dyDescent="0.3">
      <c r="B88" s="1">
        <v>3413310</v>
      </c>
      <c r="C88" s="1" t="e">
        <f>VLOOKUP(B88,#REF!,2,0)</f>
        <v>#REF!</v>
      </c>
      <c r="D88" s="1" t="e">
        <f>VLOOKUP(B88,#REF!,3,0)</f>
        <v>#REF!</v>
      </c>
      <c r="E88" s="33" t="s">
        <v>104</v>
      </c>
      <c r="F88" s="31">
        <v>105607.65</v>
      </c>
      <c r="G88" s="54">
        <v>349</v>
      </c>
      <c r="H88" s="33">
        <v>1752861.9493844337</v>
      </c>
      <c r="I88" s="33">
        <v>11377.4</v>
      </c>
      <c r="J88" s="33">
        <v>1741484.5493844338</v>
      </c>
      <c r="K88" s="1"/>
      <c r="L88" s="31"/>
      <c r="M88" s="31"/>
      <c r="N88" s="31">
        <v>0</v>
      </c>
      <c r="O88" s="31"/>
      <c r="P88" s="34">
        <v>1847092.1993844337</v>
      </c>
      <c r="Q88" s="31">
        <v>57857.728159999999</v>
      </c>
      <c r="R88" s="33">
        <v>174830.97828762888</v>
      </c>
      <c r="S88" s="43"/>
      <c r="T88" s="15"/>
      <c r="U88" s="8">
        <v>325</v>
      </c>
      <c r="V88" s="36">
        <v>1837644.4171490653</v>
      </c>
      <c r="W88" s="16"/>
      <c r="X88" s="9">
        <v>331</v>
      </c>
      <c r="Y88" s="36">
        <v>1900020.3880590263</v>
      </c>
    </row>
    <row r="89" spans="2:25" x14ac:dyDescent="0.3">
      <c r="B89" s="1">
        <v>3413644</v>
      </c>
      <c r="C89" s="1" t="e">
        <f>VLOOKUP(B89,#REF!,2,0)</f>
        <v>#REF!</v>
      </c>
      <c r="D89" s="1" t="e">
        <f>VLOOKUP(B89,#REF!,3,0)</f>
        <v>#REF!</v>
      </c>
      <c r="E89" s="33" t="s">
        <v>105</v>
      </c>
      <c r="F89" s="31">
        <v>36080.699999999997</v>
      </c>
      <c r="G89" s="54">
        <v>239</v>
      </c>
      <c r="H89" s="33">
        <v>1393420.6693044999</v>
      </c>
      <c r="I89" s="33">
        <v>7791.4000000000005</v>
      </c>
      <c r="J89" s="33">
        <v>1385629.2693045</v>
      </c>
      <c r="K89" s="1"/>
      <c r="L89" s="31"/>
      <c r="M89" s="31"/>
      <c r="N89" s="31">
        <v>0</v>
      </c>
      <c r="O89" s="31"/>
      <c r="P89" s="34">
        <v>1421709.9693044999</v>
      </c>
      <c r="Q89" s="31">
        <v>45481.882720000001</v>
      </c>
      <c r="R89" s="33">
        <v>137425.87885848215</v>
      </c>
      <c r="S89" s="43"/>
      <c r="T89" s="15"/>
      <c r="U89" s="8">
        <v>222</v>
      </c>
      <c r="V89" s="36">
        <v>1387808.7164706234</v>
      </c>
      <c r="W89" s="16"/>
      <c r="X89" s="9">
        <v>213</v>
      </c>
      <c r="Y89" s="36">
        <v>1357145.3722182205</v>
      </c>
    </row>
    <row r="90" spans="2:25" x14ac:dyDescent="0.3">
      <c r="B90" s="1">
        <v>3413631</v>
      </c>
      <c r="C90" s="1" t="e">
        <f>VLOOKUP(B90,#REF!,2,0)</f>
        <v>#REF!</v>
      </c>
      <c r="D90" s="1" t="e">
        <f>VLOOKUP(B90,#REF!,3,0)</f>
        <v>#REF!</v>
      </c>
      <c r="E90" s="33" t="s">
        <v>106</v>
      </c>
      <c r="F90" s="31">
        <v>0</v>
      </c>
      <c r="G90" s="54">
        <v>212</v>
      </c>
      <c r="H90" s="33">
        <v>937193.75</v>
      </c>
      <c r="I90" s="33">
        <v>6911.2000000000007</v>
      </c>
      <c r="J90" s="33">
        <v>930282.55</v>
      </c>
      <c r="K90" s="1"/>
      <c r="L90" s="31"/>
      <c r="M90" s="31"/>
      <c r="N90" s="31">
        <v>0</v>
      </c>
      <c r="O90" s="31"/>
      <c r="P90" s="34">
        <v>930282.55</v>
      </c>
      <c r="Q90" s="31">
        <v>30604.238399999998</v>
      </c>
      <c r="R90" s="33">
        <v>71630.337167398131</v>
      </c>
      <c r="S90" s="43"/>
      <c r="T90" s="15"/>
      <c r="U90" s="8">
        <v>210</v>
      </c>
      <c r="V90" s="36">
        <v>977624.01482004591</v>
      </c>
      <c r="W90" s="16"/>
      <c r="X90" s="9">
        <v>208</v>
      </c>
      <c r="Y90" s="36">
        <v>988600.22032973776</v>
      </c>
    </row>
    <row r="91" spans="2:25" x14ac:dyDescent="0.3">
      <c r="B91" s="1">
        <v>3413543</v>
      </c>
      <c r="C91" s="1" t="e">
        <f>VLOOKUP(B91,#REF!,2,0)</f>
        <v>#REF!</v>
      </c>
      <c r="D91" s="1" t="e">
        <f>VLOOKUP(B91,#REF!,3,0)</f>
        <v>#REF!</v>
      </c>
      <c r="E91" s="33" t="s">
        <v>107</v>
      </c>
      <c r="F91" s="31">
        <v>120024.59999999999</v>
      </c>
      <c r="G91" s="54">
        <v>402</v>
      </c>
      <c r="H91" s="33">
        <v>1776134.8</v>
      </c>
      <c r="I91" s="33">
        <v>13105.2</v>
      </c>
      <c r="J91" s="33">
        <v>1763029.6</v>
      </c>
      <c r="K91" s="1"/>
      <c r="L91" s="31"/>
      <c r="M91" s="31"/>
      <c r="N91" s="31">
        <v>0</v>
      </c>
      <c r="O91" s="31"/>
      <c r="P91" s="34">
        <v>1883054.2000000002</v>
      </c>
      <c r="Q91" s="31">
        <v>56883.638399999996</v>
      </c>
      <c r="R91" s="33">
        <v>191457.73574752014</v>
      </c>
      <c r="S91" s="43"/>
      <c r="T91" s="15"/>
      <c r="U91" s="8">
        <v>402</v>
      </c>
      <c r="V91" s="36">
        <v>1988459.2384000004</v>
      </c>
      <c r="W91" s="16"/>
      <c r="X91" s="9">
        <v>410</v>
      </c>
      <c r="Y91" s="36">
        <v>2051235.6692037217</v>
      </c>
    </row>
    <row r="92" spans="2:25" x14ac:dyDescent="0.3">
      <c r="B92" s="1">
        <v>3413632</v>
      </c>
      <c r="C92" s="1" t="e">
        <f>VLOOKUP(B92,#REF!,2,0)</f>
        <v>#REF!</v>
      </c>
      <c r="D92" s="1" t="e">
        <f>VLOOKUP(B92,#REF!,3,0)</f>
        <v>#REF!</v>
      </c>
      <c r="E92" s="33" t="s">
        <v>108</v>
      </c>
      <c r="F92" s="31">
        <v>63280.35</v>
      </c>
      <c r="G92" s="54">
        <v>167</v>
      </c>
      <c r="H92" s="33">
        <v>945172.20115859993</v>
      </c>
      <c r="I92" s="33">
        <v>5444.2</v>
      </c>
      <c r="J92" s="33">
        <v>939728.00115859997</v>
      </c>
      <c r="K92" s="1"/>
      <c r="L92" s="31"/>
      <c r="M92" s="31"/>
      <c r="N92" s="31">
        <v>0</v>
      </c>
      <c r="O92" s="31"/>
      <c r="P92" s="34">
        <v>1003008.3511586</v>
      </c>
      <c r="Q92" s="31">
        <v>31906.695519999997</v>
      </c>
      <c r="R92" s="33">
        <v>81743.731309447452</v>
      </c>
      <c r="S92" s="43"/>
      <c r="T92" s="15"/>
      <c r="U92" s="8">
        <v>158</v>
      </c>
      <c r="V92" s="36">
        <v>1014428.5979255089</v>
      </c>
      <c r="W92" s="16"/>
      <c r="X92" s="9">
        <v>147</v>
      </c>
      <c r="Y92" s="36">
        <v>976931.25705254416</v>
      </c>
    </row>
    <row r="93" spans="2:25" x14ac:dyDescent="0.3">
      <c r="B93" s="1">
        <v>3413547</v>
      </c>
      <c r="C93" s="1" t="e">
        <f>VLOOKUP(B93,#REF!,2,0)</f>
        <v>#REF!</v>
      </c>
      <c r="D93" s="1" t="e">
        <f>VLOOKUP(B93,#REF!,3,0)</f>
        <v>#REF!</v>
      </c>
      <c r="E93" s="33" t="s">
        <v>109</v>
      </c>
      <c r="F93" s="31">
        <v>0</v>
      </c>
      <c r="G93" s="54">
        <v>233</v>
      </c>
      <c r="H93" s="33">
        <v>1234725.2069474051</v>
      </c>
      <c r="I93" s="33">
        <v>7595.8</v>
      </c>
      <c r="J93" s="33">
        <v>1227129.4069474051</v>
      </c>
      <c r="K93" s="1"/>
      <c r="L93" s="31"/>
      <c r="M93" s="31"/>
      <c r="N93" s="31">
        <v>0</v>
      </c>
      <c r="O93" s="31"/>
      <c r="P93" s="34">
        <v>1227129.4069474051</v>
      </c>
      <c r="Q93" s="31">
        <v>41018.889759999991</v>
      </c>
      <c r="R93" s="33">
        <v>116247.06661464648</v>
      </c>
      <c r="S93" s="43"/>
      <c r="T93" s="15"/>
      <c r="U93" s="8">
        <v>232</v>
      </c>
      <c r="V93" s="36">
        <v>1295559.4780708754</v>
      </c>
      <c r="W93" s="16"/>
      <c r="X93" s="9">
        <v>238</v>
      </c>
      <c r="Y93" s="36">
        <v>1350192.7830630175</v>
      </c>
    </row>
    <row r="94" spans="2:25" x14ac:dyDescent="0.3">
      <c r="B94" s="1">
        <v>3413548</v>
      </c>
      <c r="C94" s="1" t="e">
        <f>VLOOKUP(B94,#REF!,2,0)</f>
        <v>#REF!</v>
      </c>
      <c r="D94" s="1" t="e">
        <f>VLOOKUP(B94,#REF!,3,0)</f>
        <v>#REF!</v>
      </c>
      <c r="E94" s="33" t="s">
        <v>110</v>
      </c>
      <c r="F94" s="31">
        <v>29343.299999999996</v>
      </c>
      <c r="G94" s="54">
        <v>180</v>
      </c>
      <c r="H94" s="33">
        <v>947783.22514285718</v>
      </c>
      <c r="I94" s="33">
        <v>5868</v>
      </c>
      <c r="J94" s="33">
        <v>941915.22514285718</v>
      </c>
      <c r="K94" s="1"/>
      <c r="L94" s="31"/>
      <c r="M94" s="31"/>
      <c r="N94" s="31">
        <v>0</v>
      </c>
      <c r="O94" s="31"/>
      <c r="P94" s="34">
        <v>971258.52514285722</v>
      </c>
      <c r="Q94" s="31">
        <v>32101.913919999999</v>
      </c>
      <c r="R94" s="33">
        <v>85948.799142857184</v>
      </c>
      <c r="S94" s="43"/>
      <c r="T94" s="15"/>
      <c r="U94" s="8">
        <v>176</v>
      </c>
      <c r="V94" s="36">
        <v>1009613.7248891429</v>
      </c>
      <c r="W94" s="16"/>
      <c r="X94" s="9">
        <v>168</v>
      </c>
      <c r="Y94" s="36">
        <v>990756.88405632006</v>
      </c>
    </row>
    <row r="95" spans="2:25" x14ac:dyDescent="0.3">
      <c r="B95" s="1">
        <v>3413024</v>
      </c>
      <c r="C95" s="1" t="e">
        <f>VLOOKUP(B95,#REF!,2,0)</f>
        <v>#REF!</v>
      </c>
      <c r="D95" s="1" t="e">
        <f>VLOOKUP(B95,#REF!,3,0)</f>
        <v>#REF!</v>
      </c>
      <c r="E95" s="33" t="s">
        <v>111</v>
      </c>
      <c r="F95" s="31">
        <v>98182.499999999985</v>
      </c>
      <c r="G95" s="54">
        <v>338</v>
      </c>
      <c r="H95" s="33">
        <v>1808802.0169986035</v>
      </c>
      <c r="I95" s="33">
        <v>11018.800000000001</v>
      </c>
      <c r="J95" s="33">
        <v>1797783.2169986034</v>
      </c>
      <c r="K95" s="1"/>
      <c r="L95" s="31"/>
      <c r="M95" s="31"/>
      <c r="N95" s="31">
        <v>0</v>
      </c>
      <c r="O95" s="31"/>
      <c r="P95" s="34">
        <v>1895965.7169986034</v>
      </c>
      <c r="Q95" s="31">
        <v>59670.756479999996</v>
      </c>
      <c r="R95" s="33">
        <v>185183.36322352942</v>
      </c>
      <c r="S95" s="43"/>
      <c r="T95" s="15"/>
      <c r="U95" s="8">
        <v>321</v>
      </c>
      <c r="V95" s="36">
        <v>1916751.8715116058</v>
      </c>
      <c r="W95" s="16"/>
      <c r="X95" s="9">
        <v>336</v>
      </c>
      <c r="Y95" s="36">
        <v>2029229.7715645107</v>
      </c>
    </row>
    <row r="96" spans="2:25" x14ac:dyDescent="0.3">
      <c r="B96" s="1">
        <v>3413550</v>
      </c>
      <c r="C96" s="1" t="e">
        <f>VLOOKUP(B96,#REF!,2,0)</f>
        <v>#REF!</v>
      </c>
      <c r="D96" s="1" t="e">
        <f>VLOOKUP(B96,#REF!,3,0)</f>
        <v>#REF!</v>
      </c>
      <c r="E96" s="33" t="s">
        <v>112</v>
      </c>
      <c r="F96" s="31">
        <v>39980.25</v>
      </c>
      <c r="G96" s="54">
        <v>176</v>
      </c>
      <c r="H96" s="33">
        <v>1046321.6671114556</v>
      </c>
      <c r="I96" s="33">
        <v>5737.6</v>
      </c>
      <c r="J96" s="33">
        <v>1040584.0671114556</v>
      </c>
      <c r="K96" s="1"/>
      <c r="L96" s="31"/>
      <c r="M96" s="31"/>
      <c r="N96" s="31">
        <v>0</v>
      </c>
      <c r="O96" s="31"/>
      <c r="P96" s="34">
        <v>1080564.3171114556</v>
      </c>
      <c r="Q96" s="31">
        <v>33915.943360000005</v>
      </c>
      <c r="R96" s="33">
        <v>121745.1456345324</v>
      </c>
      <c r="S96" s="43"/>
      <c r="T96" s="15"/>
      <c r="U96" s="8">
        <v>166</v>
      </c>
      <c r="V96" s="36">
        <v>1088117.2992006345</v>
      </c>
      <c r="W96" s="16"/>
      <c r="X96" s="9">
        <v>158</v>
      </c>
      <c r="Y96" s="36">
        <v>1065119.0314019979</v>
      </c>
    </row>
    <row r="97" spans="2:25" x14ac:dyDescent="0.3">
      <c r="B97" s="1">
        <v>3413001</v>
      </c>
      <c r="C97" s="1" t="e">
        <f>VLOOKUP(B97,#REF!,2,0)</f>
        <v>#REF!</v>
      </c>
      <c r="D97" s="1" t="e">
        <f>VLOOKUP(B97,#REF!,3,0)</f>
        <v>#REF!</v>
      </c>
      <c r="E97" s="33" t="s">
        <v>113</v>
      </c>
      <c r="F97" s="31">
        <v>66927.299999999988</v>
      </c>
      <c r="G97" s="54">
        <v>272</v>
      </c>
      <c r="H97" s="33">
        <v>1517248.4670325569</v>
      </c>
      <c r="I97" s="33">
        <v>8867.2000000000007</v>
      </c>
      <c r="J97" s="33">
        <v>1508381.2670325569</v>
      </c>
      <c r="K97" s="1"/>
      <c r="L97" s="31"/>
      <c r="M97" s="31"/>
      <c r="N97" s="31">
        <v>0</v>
      </c>
      <c r="O97" s="31"/>
      <c r="P97" s="34">
        <v>1575308.567032557</v>
      </c>
      <c r="Q97" s="31">
        <v>53057.357760000014</v>
      </c>
      <c r="R97" s="33">
        <v>115038.53580490249</v>
      </c>
      <c r="S97" s="43"/>
      <c r="T97" s="15"/>
      <c r="U97" s="8">
        <v>277</v>
      </c>
      <c r="V97" s="36">
        <v>1692767.9705700686</v>
      </c>
      <c r="W97" s="16"/>
      <c r="X97" s="9">
        <v>279</v>
      </c>
      <c r="Y97" s="36">
        <v>1734242.6245553088</v>
      </c>
    </row>
    <row r="98" spans="2:25" x14ac:dyDescent="0.3">
      <c r="B98" s="1">
        <v>3413551</v>
      </c>
      <c r="C98" s="1" t="e">
        <f>VLOOKUP(B98,#REF!,2,0)</f>
        <v>#REF!</v>
      </c>
      <c r="D98" s="1" t="e">
        <f>VLOOKUP(B98,#REF!,3,0)</f>
        <v>#REF!</v>
      </c>
      <c r="E98" s="33" t="s">
        <v>114</v>
      </c>
      <c r="F98" s="31">
        <v>73539.749999999985</v>
      </c>
      <c r="G98" s="54">
        <v>200</v>
      </c>
      <c r="H98" s="33">
        <v>1149876.1338092356</v>
      </c>
      <c r="I98" s="33">
        <v>6520</v>
      </c>
      <c r="J98" s="33">
        <v>1143356.1338092356</v>
      </c>
      <c r="K98" s="1"/>
      <c r="L98" s="31"/>
      <c r="M98" s="31"/>
      <c r="N98" s="31">
        <v>0</v>
      </c>
      <c r="O98" s="31"/>
      <c r="P98" s="34">
        <v>1216895.8838092356</v>
      </c>
      <c r="Q98" s="31">
        <v>39378.054079999994</v>
      </c>
      <c r="R98" s="33">
        <v>126536.56760233922</v>
      </c>
      <c r="S98" s="43"/>
      <c r="T98" s="15"/>
      <c r="U98" s="8">
        <v>200</v>
      </c>
      <c r="V98" s="36">
        <v>1285741.2845654206</v>
      </c>
      <c r="W98" s="16"/>
      <c r="X98" s="9">
        <v>201</v>
      </c>
      <c r="Y98" s="36">
        <v>1314449.5812868844</v>
      </c>
    </row>
    <row r="99" spans="2:25" x14ac:dyDescent="0.3">
      <c r="B99" s="1">
        <v>3413527</v>
      </c>
      <c r="C99" s="1" t="e">
        <f>VLOOKUP(B99,#REF!,2,0)</f>
        <v>#REF!</v>
      </c>
      <c r="D99" s="1" t="e">
        <f>VLOOKUP(B99,#REF!,3,0)</f>
        <v>#REF!</v>
      </c>
      <c r="E99" s="33" t="s">
        <v>115</v>
      </c>
      <c r="F99" s="31">
        <v>75999.749999999985</v>
      </c>
      <c r="G99" s="54">
        <v>162</v>
      </c>
      <c r="H99" s="33">
        <v>963686.37798346579</v>
      </c>
      <c r="I99" s="33">
        <v>5281.2</v>
      </c>
      <c r="J99" s="33">
        <v>958405.17798346584</v>
      </c>
      <c r="K99" s="1"/>
      <c r="L99" s="31"/>
      <c r="M99" s="31"/>
      <c r="N99" s="31">
        <v>0</v>
      </c>
      <c r="O99" s="31"/>
      <c r="P99" s="34">
        <v>1034404.9279834658</v>
      </c>
      <c r="Q99" s="31">
        <v>33809.824640000006</v>
      </c>
      <c r="R99" s="33">
        <v>78203.938129411734</v>
      </c>
      <c r="S99" s="43"/>
      <c r="T99" s="15"/>
      <c r="U99" s="8">
        <v>146</v>
      </c>
      <c r="V99" s="36">
        <v>1008805.2209421343</v>
      </c>
      <c r="W99" s="16"/>
      <c r="X99" s="9">
        <v>137</v>
      </c>
      <c r="Y99" s="36">
        <v>978588.8182786525</v>
      </c>
    </row>
    <row r="100" spans="2:25" x14ac:dyDescent="0.3">
      <c r="B100" s="1">
        <v>3413553</v>
      </c>
      <c r="C100" s="1" t="e">
        <f>VLOOKUP(B100,#REF!,2,0)</f>
        <v>#REF!</v>
      </c>
      <c r="D100" s="1" t="e">
        <f>VLOOKUP(B100,#REF!,3,0)</f>
        <v>#REF!</v>
      </c>
      <c r="E100" s="33" t="s">
        <v>116</v>
      </c>
      <c r="F100" s="31">
        <v>207617.69999999998</v>
      </c>
      <c r="G100" s="54">
        <v>323</v>
      </c>
      <c r="H100" s="33">
        <v>1736142.6277809753</v>
      </c>
      <c r="I100" s="33">
        <v>10529.800000000001</v>
      </c>
      <c r="J100" s="33">
        <v>1725612.8277809753</v>
      </c>
      <c r="K100" s="1"/>
      <c r="L100" s="31"/>
      <c r="M100" s="31"/>
      <c r="N100" s="31">
        <v>0</v>
      </c>
      <c r="O100" s="31"/>
      <c r="P100" s="34">
        <v>1933230.5277809752</v>
      </c>
      <c r="Q100" s="31">
        <v>57571.407840000007</v>
      </c>
      <c r="R100" s="33">
        <v>156047.63903232632</v>
      </c>
      <c r="S100" s="43"/>
      <c r="T100" s="15"/>
      <c r="U100" s="8">
        <v>314</v>
      </c>
      <c r="V100" s="36">
        <v>1990394.2318396617</v>
      </c>
      <c r="W100" s="16"/>
      <c r="X100" s="9">
        <v>303</v>
      </c>
      <c r="Y100" s="36">
        <v>1967998.9140062784</v>
      </c>
    </row>
    <row r="101" spans="2:25" ht="14.25" customHeight="1" x14ac:dyDescent="0.3">
      <c r="B101" s="1">
        <v>3413552</v>
      </c>
      <c r="C101" s="1" t="e">
        <f>VLOOKUP(B101,#REF!,2,0)</f>
        <v>#REF!</v>
      </c>
      <c r="D101" s="1" t="e">
        <f>VLOOKUP(B101,#REF!,3,0)</f>
        <v>#REF!</v>
      </c>
      <c r="E101" s="33" t="s">
        <v>117</v>
      </c>
      <c r="F101" s="31">
        <v>0</v>
      </c>
      <c r="G101" s="54">
        <v>436</v>
      </c>
      <c r="H101" s="33">
        <v>2257966.5710037039</v>
      </c>
      <c r="I101" s="33">
        <v>14213.6</v>
      </c>
      <c r="J101" s="33">
        <v>2243752.9710037038</v>
      </c>
      <c r="K101" s="1"/>
      <c r="L101" s="31"/>
      <c r="M101" s="31"/>
      <c r="N101" s="31">
        <v>0</v>
      </c>
      <c r="O101" s="31"/>
      <c r="P101" s="34">
        <v>2243752.9710037038</v>
      </c>
      <c r="Q101" s="31">
        <v>75822.826560000001</v>
      </c>
      <c r="R101" s="33">
        <v>209807.54909999997</v>
      </c>
      <c r="S101" s="43"/>
      <c r="T101" s="15"/>
      <c r="U101" s="8">
        <v>449</v>
      </c>
      <c r="V101" s="36">
        <v>2443477.8890519179</v>
      </c>
      <c r="W101" s="16"/>
      <c r="X101" s="9">
        <v>444</v>
      </c>
      <c r="Y101" s="36">
        <v>2465380.4788667164</v>
      </c>
    </row>
    <row r="102" spans="2:25" x14ac:dyDescent="0.3">
      <c r="B102" s="1">
        <v>3413633</v>
      </c>
      <c r="C102" s="1" t="e">
        <f>VLOOKUP(B102,#REF!,2,0)</f>
        <v>#REF!</v>
      </c>
      <c r="D102" s="1" t="e">
        <f>VLOOKUP(B102,#REF!,3,0)</f>
        <v>#REF!</v>
      </c>
      <c r="E102" s="33" t="s">
        <v>118</v>
      </c>
      <c r="F102" s="31">
        <v>122905.52999999998</v>
      </c>
      <c r="G102" s="54">
        <v>197</v>
      </c>
      <c r="H102" s="33">
        <v>1103111.4968559267</v>
      </c>
      <c r="I102" s="33">
        <v>6422.2000000000007</v>
      </c>
      <c r="J102" s="33">
        <v>1096689.2968559267</v>
      </c>
      <c r="K102" s="1"/>
      <c r="L102" s="31"/>
      <c r="M102" s="31"/>
      <c r="N102" s="31">
        <v>0</v>
      </c>
      <c r="O102" s="31"/>
      <c r="P102" s="34">
        <v>1219594.8268559268</v>
      </c>
      <c r="Q102" s="31">
        <v>37979.489440000005</v>
      </c>
      <c r="R102" s="33">
        <v>97984.211039759044</v>
      </c>
      <c r="S102" s="43"/>
      <c r="T102" s="15"/>
      <c r="U102" s="8">
        <v>198</v>
      </c>
      <c r="V102" s="36">
        <v>1290999.1676533143</v>
      </c>
      <c r="W102" s="16"/>
      <c r="X102" s="9">
        <v>198</v>
      </c>
      <c r="Y102" s="36">
        <v>1313515.9439655805</v>
      </c>
    </row>
    <row r="103" spans="2:25" x14ac:dyDescent="0.3">
      <c r="B103" s="1">
        <v>3413558</v>
      </c>
      <c r="C103" s="1" t="e">
        <f>VLOOKUP(B103,#REF!,2,0)</f>
        <v>#REF!</v>
      </c>
      <c r="D103" s="1" t="e">
        <f>VLOOKUP(B103,#REF!,3,0)</f>
        <v>#REF!</v>
      </c>
      <c r="E103" s="33" t="s">
        <v>119</v>
      </c>
      <c r="F103" s="31">
        <v>0</v>
      </c>
      <c r="G103" s="54">
        <v>202</v>
      </c>
      <c r="H103" s="33">
        <v>1390243.1682334533</v>
      </c>
      <c r="I103" s="33">
        <v>6585.2000000000007</v>
      </c>
      <c r="J103" s="33">
        <v>1383657.9682334533</v>
      </c>
      <c r="K103" s="1"/>
      <c r="L103" s="31"/>
      <c r="M103" s="31"/>
      <c r="N103" s="31">
        <v>0</v>
      </c>
      <c r="O103" s="31"/>
      <c r="P103" s="34">
        <v>1383657.9682334533</v>
      </c>
      <c r="Q103" s="31">
        <v>46175.65888000001</v>
      </c>
      <c r="R103" s="33">
        <v>194966.57823307498</v>
      </c>
      <c r="S103" s="43"/>
      <c r="T103" s="15"/>
      <c r="U103" s="8">
        <v>203</v>
      </c>
      <c r="V103" s="36">
        <v>1463838.333406108</v>
      </c>
      <c r="W103" s="16"/>
      <c r="X103" s="9">
        <v>206</v>
      </c>
      <c r="Y103" s="36">
        <v>1511443.7280741306</v>
      </c>
    </row>
    <row r="104" spans="2:25" x14ac:dyDescent="0.3">
      <c r="B104" s="1">
        <v>3412234</v>
      </c>
      <c r="C104" s="1" t="e">
        <f>VLOOKUP(B104,#REF!,2,0)</f>
        <v>#REF!</v>
      </c>
      <c r="D104" s="1" t="e">
        <f>VLOOKUP(B104,#REF!,3,0)</f>
        <v>#REF!</v>
      </c>
      <c r="E104" s="33" t="s">
        <v>120</v>
      </c>
      <c r="F104" s="31">
        <v>137752.77749999997</v>
      </c>
      <c r="G104" s="54">
        <v>419</v>
      </c>
      <c r="H104" s="33">
        <v>2361152.3207939616</v>
      </c>
      <c r="I104" s="33">
        <v>13659.400000000001</v>
      </c>
      <c r="J104" s="33">
        <v>2347492.9207939617</v>
      </c>
      <c r="K104" s="1"/>
      <c r="L104" s="31"/>
      <c r="M104" s="31"/>
      <c r="N104" s="31">
        <v>0</v>
      </c>
      <c r="O104" s="31"/>
      <c r="P104" s="34">
        <v>2485245.6982939616</v>
      </c>
      <c r="Q104" s="31">
        <v>70882.29935999999</v>
      </c>
      <c r="R104" s="33">
        <v>204566.6676818594</v>
      </c>
      <c r="S104" s="43"/>
      <c r="T104" s="15"/>
      <c r="U104" s="8">
        <v>424</v>
      </c>
      <c r="V104" s="36">
        <v>2598947.3437417173</v>
      </c>
      <c r="W104" s="16"/>
      <c r="X104" s="9">
        <v>427</v>
      </c>
      <c r="Y104" s="36">
        <v>2617519.7156183706</v>
      </c>
    </row>
    <row r="105" spans="2:25" x14ac:dyDescent="0.3">
      <c r="B105" s="1">
        <v>3413327</v>
      </c>
      <c r="C105" s="1" t="e">
        <f>VLOOKUP(B105,#REF!,2,0)</f>
        <v>#REF!</v>
      </c>
      <c r="D105" s="1" t="e">
        <f>VLOOKUP(B105,#REF!,3,0)</f>
        <v>#REF!</v>
      </c>
      <c r="E105" s="33" t="s">
        <v>121</v>
      </c>
      <c r="F105" s="31">
        <v>0</v>
      </c>
      <c r="G105" s="54">
        <v>207</v>
      </c>
      <c r="H105" s="33">
        <v>940390.40015738492</v>
      </c>
      <c r="I105" s="33">
        <v>6748.2000000000007</v>
      </c>
      <c r="J105" s="33">
        <v>933642.20015738497</v>
      </c>
      <c r="K105" s="1"/>
      <c r="L105" s="31"/>
      <c r="M105" s="31"/>
      <c r="N105" s="31">
        <v>0</v>
      </c>
      <c r="O105" s="31"/>
      <c r="P105" s="34">
        <v>933642.20015738497</v>
      </c>
      <c r="Q105" s="31">
        <v>31362.086240000004</v>
      </c>
      <c r="R105" s="33">
        <v>65235.244003147673</v>
      </c>
      <c r="S105" s="43"/>
      <c r="T105" s="15"/>
      <c r="U105" s="8">
        <v>207</v>
      </c>
      <c r="V105" s="36">
        <v>990496.24530053267</v>
      </c>
      <c r="W105" s="16"/>
      <c r="X105" s="9">
        <v>208</v>
      </c>
      <c r="Y105" s="36">
        <v>1013681.2057742735</v>
      </c>
    </row>
    <row r="106" spans="2:25" x14ac:dyDescent="0.3">
      <c r="B106" s="1">
        <v>3412233</v>
      </c>
      <c r="C106" s="1" t="e">
        <f>VLOOKUP(B106,#REF!,2,0)</f>
        <v>#REF!</v>
      </c>
      <c r="D106" s="1" t="e">
        <f>VLOOKUP(B106,#REF!,3,0)</f>
        <v>#REF!</v>
      </c>
      <c r="E106" s="33" t="s">
        <v>122</v>
      </c>
      <c r="F106" s="31">
        <v>0</v>
      </c>
      <c r="G106" s="54">
        <v>412</v>
      </c>
      <c r="H106" s="33">
        <v>2021874.077546475</v>
      </c>
      <c r="I106" s="33">
        <v>13431.2</v>
      </c>
      <c r="J106" s="33">
        <v>2008442.877546475</v>
      </c>
      <c r="K106" s="1"/>
      <c r="L106" s="31"/>
      <c r="M106" s="31"/>
      <c r="N106" s="31">
        <v>0</v>
      </c>
      <c r="O106" s="31"/>
      <c r="P106" s="34">
        <v>2008442.877546475</v>
      </c>
      <c r="Q106" s="31">
        <v>65571.357759999999</v>
      </c>
      <c r="R106" s="33">
        <v>152808.20453141956</v>
      </c>
      <c r="S106" s="43"/>
      <c r="T106" s="15"/>
      <c r="U106" s="8">
        <v>412</v>
      </c>
      <c r="V106" s="36">
        <v>2093203.188801493</v>
      </c>
      <c r="W106" s="16"/>
      <c r="X106" s="9">
        <v>413</v>
      </c>
      <c r="Y106" s="36">
        <v>2138363.0048819692</v>
      </c>
    </row>
    <row r="107" spans="2:25" x14ac:dyDescent="0.3">
      <c r="B107" s="1">
        <v>3412237</v>
      </c>
      <c r="C107" s="1" t="e">
        <f>VLOOKUP(B107,#REF!,2,0)</f>
        <v>#REF!</v>
      </c>
      <c r="D107" s="1" t="e">
        <f>VLOOKUP(B107,#REF!,3,0)</f>
        <v>#REF!</v>
      </c>
      <c r="E107" s="33" t="s">
        <v>123</v>
      </c>
      <c r="F107" s="31">
        <v>85513.049999999988</v>
      </c>
      <c r="G107" s="54">
        <v>400</v>
      </c>
      <c r="H107" s="33">
        <v>1875879.8777734558</v>
      </c>
      <c r="I107" s="33">
        <v>13040</v>
      </c>
      <c r="J107" s="33">
        <v>1862839.8777734558</v>
      </c>
      <c r="K107" s="6">
        <v>7.9999999999999991</v>
      </c>
      <c r="L107" s="31">
        <v>48000</v>
      </c>
      <c r="M107" s="31">
        <v>56462.314482372676</v>
      </c>
      <c r="N107" s="31">
        <v>104462.31448237268</v>
      </c>
      <c r="O107" s="31"/>
      <c r="P107" s="34">
        <v>2052815.2422558286</v>
      </c>
      <c r="Q107" s="31">
        <v>59456.516799999998</v>
      </c>
      <c r="R107" s="33">
        <v>190319.80552971564</v>
      </c>
      <c r="S107" s="43">
        <v>31999.999999999996</v>
      </c>
      <c r="T107" s="15"/>
      <c r="U107" s="8">
        <v>391</v>
      </c>
      <c r="V107" s="36">
        <v>2122841.9028283968</v>
      </c>
      <c r="W107" s="16"/>
      <c r="X107" s="9">
        <v>384</v>
      </c>
      <c r="Y107" s="36">
        <v>2128414.2444422161</v>
      </c>
    </row>
    <row r="108" spans="2:25" x14ac:dyDescent="0.3">
      <c r="B108" s="1">
        <v>3413571</v>
      </c>
      <c r="C108" s="1" t="e">
        <f>VLOOKUP(B108,#REF!,2,0)</f>
        <v>#REF!</v>
      </c>
      <c r="D108" s="1" t="e">
        <f>VLOOKUP(B108,#REF!,3,0)</f>
        <v>#REF!</v>
      </c>
      <c r="E108" s="33" t="s">
        <v>124</v>
      </c>
      <c r="F108" s="31">
        <v>127297.04999999999</v>
      </c>
      <c r="G108" s="54">
        <v>384</v>
      </c>
      <c r="H108" s="33">
        <v>2257997.3517593862</v>
      </c>
      <c r="I108" s="33">
        <v>12518.400000000001</v>
      </c>
      <c r="J108" s="33">
        <v>2245478.9517593863</v>
      </c>
      <c r="K108" s="1"/>
      <c r="L108" s="31"/>
      <c r="M108" s="31"/>
      <c r="N108" s="31">
        <v>0</v>
      </c>
      <c r="O108" s="31"/>
      <c r="P108" s="34">
        <v>2372776.0017593862</v>
      </c>
      <c r="Q108" s="31">
        <v>73792.555200000003</v>
      </c>
      <c r="R108" s="33">
        <v>223385.54919695944</v>
      </c>
      <c r="S108" s="43"/>
      <c r="T108" s="15"/>
      <c r="U108" s="8">
        <v>360</v>
      </c>
      <c r="V108" s="36">
        <v>2328829.9496744247</v>
      </c>
      <c r="W108" s="16"/>
      <c r="X108" s="9">
        <v>362</v>
      </c>
      <c r="Y108" s="36">
        <v>2342512.3970921715</v>
      </c>
    </row>
    <row r="109" spans="2:25" x14ac:dyDescent="0.3">
      <c r="B109" s="1">
        <v>3412037</v>
      </c>
      <c r="C109" s="1" t="e">
        <f>VLOOKUP(B109,#REF!,2,0)</f>
        <v>#REF!</v>
      </c>
      <c r="D109" s="1" t="e">
        <f>VLOOKUP(B109,#REF!,3,0)</f>
        <v>#REF!</v>
      </c>
      <c r="E109" s="33" t="s">
        <v>125</v>
      </c>
      <c r="F109" s="31">
        <v>133234.35</v>
      </c>
      <c r="G109" s="54">
        <v>571</v>
      </c>
      <c r="H109" s="33">
        <v>2760163.958486238</v>
      </c>
      <c r="I109" s="33">
        <v>18614.600000000002</v>
      </c>
      <c r="J109" s="33">
        <v>2741549.3584862379</v>
      </c>
      <c r="K109" s="1"/>
      <c r="L109" s="31"/>
      <c r="M109" s="31"/>
      <c r="N109" s="31">
        <v>0</v>
      </c>
      <c r="O109" s="31"/>
      <c r="P109" s="34">
        <v>2874783.708486238</v>
      </c>
      <c r="Q109" s="31">
        <v>95654.012639999972</v>
      </c>
      <c r="R109" s="33">
        <v>214469.11910816783</v>
      </c>
      <c r="S109" s="43"/>
      <c r="T109" s="15"/>
      <c r="U109" s="8">
        <v>554</v>
      </c>
      <c r="V109" s="36">
        <v>2964473.4646846787</v>
      </c>
      <c r="W109" s="16"/>
      <c r="X109" s="9">
        <v>553</v>
      </c>
      <c r="Y109" s="36">
        <v>3014224.0511648953</v>
      </c>
    </row>
    <row r="110" spans="2:25" x14ac:dyDescent="0.3">
      <c r="B110" s="1">
        <v>3413635</v>
      </c>
      <c r="C110" s="1" t="e">
        <f>VLOOKUP(B110,#REF!,2,0)</f>
        <v>#REF!</v>
      </c>
      <c r="D110" s="1" t="e">
        <f>VLOOKUP(B110,#REF!,3,0)</f>
        <v>#REF!</v>
      </c>
      <c r="E110" s="33" t="s">
        <v>126</v>
      </c>
      <c r="F110" s="31">
        <v>0</v>
      </c>
      <c r="G110" s="54">
        <v>413</v>
      </c>
      <c r="H110" s="33">
        <v>1824897</v>
      </c>
      <c r="I110" s="33">
        <v>13463.800000000001</v>
      </c>
      <c r="J110" s="33">
        <v>1811433.2</v>
      </c>
      <c r="K110" s="1"/>
      <c r="L110" s="31"/>
      <c r="M110" s="31"/>
      <c r="N110" s="31">
        <v>0</v>
      </c>
      <c r="O110" s="31"/>
      <c r="P110" s="34">
        <v>1811433.2</v>
      </c>
      <c r="Q110" s="31">
        <v>58089.98799999999</v>
      </c>
      <c r="R110" s="33">
        <v>165850.1934697674</v>
      </c>
      <c r="S110" s="43"/>
      <c r="T110" s="15"/>
      <c r="U110" s="8">
        <v>425</v>
      </c>
      <c r="V110" s="36">
        <v>1973289.4880000001</v>
      </c>
      <c r="W110" s="16"/>
      <c r="X110" s="9">
        <v>429</v>
      </c>
      <c r="Y110" s="36">
        <v>1991261.888</v>
      </c>
    </row>
    <row r="111" spans="2:25" x14ac:dyDescent="0.3">
      <c r="B111" s="1">
        <v>3413582</v>
      </c>
      <c r="C111" s="1" t="e">
        <f>VLOOKUP(B111,#REF!,2,0)</f>
        <v>#REF!</v>
      </c>
      <c r="D111" s="1" t="e">
        <f>VLOOKUP(B111,#REF!,3,0)</f>
        <v>#REF!</v>
      </c>
      <c r="E111" s="33" t="s">
        <v>127</v>
      </c>
      <c r="F111" s="31">
        <v>94021.5</v>
      </c>
      <c r="G111" s="54">
        <v>208</v>
      </c>
      <c r="H111" s="33">
        <v>1321366.8444995263</v>
      </c>
      <c r="I111" s="33">
        <v>6780.8</v>
      </c>
      <c r="J111" s="33">
        <v>1314586.0444995263</v>
      </c>
      <c r="K111" s="1"/>
      <c r="L111" s="31"/>
      <c r="M111" s="31"/>
      <c r="N111" s="31">
        <v>0</v>
      </c>
      <c r="O111" s="31"/>
      <c r="P111" s="34">
        <v>1408607.5444995263</v>
      </c>
      <c r="Q111" s="31">
        <v>39394.072</v>
      </c>
      <c r="R111" s="33">
        <v>140672.84357191288</v>
      </c>
      <c r="S111" s="43"/>
      <c r="T111" s="15"/>
      <c r="U111" s="8">
        <v>210</v>
      </c>
      <c r="V111" s="36">
        <v>1468784.8633581756</v>
      </c>
      <c r="W111" s="16"/>
      <c r="X111" s="9">
        <v>208</v>
      </c>
      <c r="Y111" s="36">
        <v>1459959.4082435262</v>
      </c>
    </row>
    <row r="112" spans="2:25" x14ac:dyDescent="0.3">
      <c r="B112" s="1">
        <v>3413606</v>
      </c>
      <c r="C112" s="1" t="e">
        <f>VLOOKUP(B112,#REF!,2,0)</f>
        <v>#REF!</v>
      </c>
      <c r="D112" s="1" t="e">
        <f>VLOOKUP(B112,#REF!,3,0)</f>
        <v>#REF!</v>
      </c>
      <c r="E112" s="33" t="s">
        <v>128</v>
      </c>
      <c r="F112" s="31">
        <v>0</v>
      </c>
      <c r="G112" s="54">
        <v>358</v>
      </c>
      <c r="H112" s="33">
        <v>1655012.1105361183</v>
      </c>
      <c r="I112" s="33">
        <v>11670.800000000001</v>
      </c>
      <c r="J112" s="33">
        <v>1643341.3105361182</v>
      </c>
      <c r="K112" s="1"/>
      <c r="L112" s="31"/>
      <c r="M112" s="31"/>
      <c r="N112" s="31">
        <v>0</v>
      </c>
      <c r="O112" s="31"/>
      <c r="P112" s="34">
        <v>1643341.3105361182</v>
      </c>
      <c r="Q112" s="31">
        <v>54348.802560000011</v>
      </c>
      <c r="R112" s="33">
        <v>167564.45458018585</v>
      </c>
      <c r="S112" s="43"/>
      <c r="T112" s="15"/>
      <c r="U112" s="8">
        <v>360</v>
      </c>
      <c r="V112" s="36">
        <v>1751077.936645091</v>
      </c>
      <c r="W112" s="16"/>
      <c r="X112" s="9">
        <v>366</v>
      </c>
      <c r="Y112" s="36">
        <v>1811514.2333898393</v>
      </c>
    </row>
    <row r="113" spans="2:25" x14ac:dyDescent="0.3">
      <c r="B113" s="1">
        <v>3413584</v>
      </c>
      <c r="C113" s="1" t="e">
        <f>VLOOKUP(B113,#REF!,2,0)</f>
        <v>#REF!</v>
      </c>
      <c r="D113" s="1" t="e">
        <f>VLOOKUP(B113,#REF!,3,0)</f>
        <v>#REF!</v>
      </c>
      <c r="E113" s="33" t="s">
        <v>129</v>
      </c>
      <c r="F113" s="31">
        <v>0</v>
      </c>
      <c r="G113" s="54">
        <v>489</v>
      </c>
      <c r="H113" s="33">
        <v>2160241.8960423274</v>
      </c>
      <c r="I113" s="33">
        <v>15941.400000000001</v>
      </c>
      <c r="J113" s="33">
        <v>2144300.4960423275</v>
      </c>
      <c r="K113" s="1"/>
      <c r="L113" s="31"/>
      <c r="M113" s="31"/>
      <c r="N113" s="31">
        <v>0</v>
      </c>
      <c r="O113" s="31"/>
      <c r="P113" s="34">
        <v>2144300.4960423275</v>
      </c>
      <c r="Q113" s="31">
        <v>72766.407200000001</v>
      </c>
      <c r="R113" s="33">
        <v>181696.13667299395</v>
      </c>
      <c r="S113" s="43"/>
      <c r="T113" s="15"/>
      <c r="U113" s="8">
        <v>481</v>
      </c>
      <c r="V113" s="36">
        <v>2237342.0671999999</v>
      </c>
      <c r="W113" s="16"/>
      <c r="X113" s="9">
        <v>483</v>
      </c>
      <c r="Y113" s="36">
        <v>2262730.0774798705</v>
      </c>
    </row>
    <row r="114" spans="2:25" x14ac:dyDescent="0.3">
      <c r="B114" s="1">
        <v>3413588</v>
      </c>
      <c r="C114" s="1" t="e">
        <f>VLOOKUP(B114,#REF!,2,0)</f>
        <v>#REF!</v>
      </c>
      <c r="D114" s="1" t="e">
        <f>VLOOKUP(B114,#REF!,3,0)</f>
        <v>#REF!</v>
      </c>
      <c r="E114" s="33" t="s">
        <v>130</v>
      </c>
      <c r="F114" s="31">
        <v>70998.84</v>
      </c>
      <c r="G114" s="54">
        <v>214</v>
      </c>
      <c r="H114" s="33">
        <v>1132919.3879567592</v>
      </c>
      <c r="I114" s="33">
        <v>6976.4000000000005</v>
      </c>
      <c r="J114" s="33">
        <v>1125942.9879567593</v>
      </c>
      <c r="K114" s="1"/>
      <c r="L114" s="31"/>
      <c r="M114" s="31"/>
      <c r="N114" s="31">
        <v>0</v>
      </c>
      <c r="O114" s="31"/>
      <c r="P114" s="34">
        <v>1196941.8279567594</v>
      </c>
      <c r="Q114" s="31">
        <v>36673.02784000001</v>
      </c>
      <c r="R114" s="33">
        <v>110971.35224371575</v>
      </c>
      <c r="S114" s="43"/>
      <c r="T114" s="15"/>
      <c r="U114" s="8">
        <v>213</v>
      </c>
      <c r="V114" s="36">
        <v>1258352.8924291849</v>
      </c>
      <c r="W114" s="16"/>
      <c r="X114" s="9">
        <v>213</v>
      </c>
      <c r="Y114" s="36">
        <v>1281225.1977589685</v>
      </c>
    </row>
    <row r="115" spans="2:25" x14ac:dyDescent="0.3">
      <c r="B115" s="1">
        <v>3413967</v>
      </c>
      <c r="C115" s="1" t="e">
        <f>VLOOKUP(B115,#REF!,2,0)</f>
        <v>#REF!</v>
      </c>
      <c r="D115" s="1" t="e">
        <f>VLOOKUP(B115,#REF!,3,0)</f>
        <v>#REF!</v>
      </c>
      <c r="E115" s="33" t="s">
        <v>131</v>
      </c>
      <c r="F115" s="31">
        <v>86138.999999999985</v>
      </c>
      <c r="G115" s="54">
        <v>440</v>
      </c>
      <c r="H115" s="33">
        <v>2357851.6300393376</v>
      </c>
      <c r="I115" s="33">
        <v>14344</v>
      </c>
      <c r="J115" s="33">
        <v>2343507.6300393376</v>
      </c>
      <c r="K115" s="1"/>
      <c r="L115" s="31"/>
      <c r="M115" s="31"/>
      <c r="N115" s="31">
        <v>0</v>
      </c>
      <c r="O115" s="31"/>
      <c r="P115" s="34">
        <v>2429646.6300393376</v>
      </c>
      <c r="Q115" s="31">
        <v>77132.291519999999</v>
      </c>
      <c r="R115" s="33">
        <v>233130.70002424915</v>
      </c>
      <c r="S115" s="43"/>
      <c r="T115" s="15"/>
      <c r="U115" s="8">
        <v>433</v>
      </c>
      <c r="V115" s="36">
        <v>2504837.5651974399</v>
      </c>
      <c r="W115" s="16"/>
      <c r="X115" s="9">
        <v>427</v>
      </c>
      <c r="Y115" s="36">
        <v>2520388.8737902134</v>
      </c>
    </row>
    <row r="116" spans="2:25" x14ac:dyDescent="0.3">
      <c r="B116" s="1">
        <v>3413594</v>
      </c>
      <c r="C116" s="1" t="e">
        <f>VLOOKUP(B116,#REF!,2,0)</f>
        <v>#REF!</v>
      </c>
      <c r="D116" s="1" t="e">
        <f>VLOOKUP(B116,#REF!,3,0)</f>
        <v>#REF!</v>
      </c>
      <c r="E116" s="33" t="s">
        <v>132</v>
      </c>
      <c r="F116" s="31">
        <v>87643.499999999985</v>
      </c>
      <c r="G116" s="54">
        <v>220</v>
      </c>
      <c r="H116" s="33">
        <v>1152293.2313754053</v>
      </c>
      <c r="I116" s="33">
        <v>7172</v>
      </c>
      <c r="J116" s="33">
        <v>1145121.2313754053</v>
      </c>
      <c r="K116" s="1"/>
      <c r="L116" s="31"/>
      <c r="M116" s="31"/>
      <c r="N116" s="31">
        <v>0</v>
      </c>
      <c r="O116" s="31"/>
      <c r="P116" s="34">
        <v>1232764.7313754053</v>
      </c>
      <c r="Q116" s="31">
        <v>36242.546239999996</v>
      </c>
      <c r="R116" s="33">
        <v>101713.75305882357</v>
      </c>
      <c r="S116" s="43"/>
      <c r="T116" s="15"/>
      <c r="U116" s="8">
        <v>209</v>
      </c>
      <c r="V116" s="36">
        <v>1242954.6401282488</v>
      </c>
      <c r="W116" s="16"/>
      <c r="X116" s="9">
        <v>210</v>
      </c>
      <c r="Y116" s="36">
        <v>1270083.1865426742</v>
      </c>
    </row>
    <row r="117" spans="2:25" x14ac:dyDescent="0.3">
      <c r="B117" s="1">
        <v>3412004</v>
      </c>
      <c r="C117" s="1" t="e">
        <f>VLOOKUP(B117,#REF!,2,0)</f>
        <v>#REF!</v>
      </c>
      <c r="D117" s="1" t="e">
        <f>VLOOKUP(B117,#REF!,3,0)</f>
        <v>#REF!</v>
      </c>
      <c r="E117" s="33" t="s">
        <v>133</v>
      </c>
      <c r="F117" s="31">
        <v>108768.3</v>
      </c>
      <c r="G117" s="54">
        <v>414</v>
      </c>
      <c r="H117" s="33">
        <v>2319728.6804958219</v>
      </c>
      <c r="I117" s="33">
        <v>13496.400000000001</v>
      </c>
      <c r="J117" s="33">
        <v>2306232.280495822</v>
      </c>
      <c r="K117" s="1"/>
      <c r="L117" s="31"/>
      <c r="M117" s="31"/>
      <c r="N117" s="31">
        <v>0</v>
      </c>
      <c r="O117" s="31"/>
      <c r="P117" s="34">
        <v>2415000.5804958218</v>
      </c>
      <c r="Q117" s="31">
        <v>77054.204159999994</v>
      </c>
      <c r="R117" s="33">
        <v>232572.65719159675</v>
      </c>
      <c r="S117" s="43"/>
      <c r="T117" s="15"/>
      <c r="U117" s="8">
        <v>409</v>
      </c>
      <c r="V117" s="36">
        <v>2524671.7283013696</v>
      </c>
      <c r="W117" s="16"/>
      <c r="X117" s="9">
        <v>412</v>
      </c>
      <c r="Y117" s="36">
        <v>2586869.3900559908</v>
      </c>
    </row>
    <row r="118" spans="2:25" x14ac:dyDescent="0.3">
      <c r="B118" s="1">
        <v>3412238</v>
      </c>
      <c r="C118" s="1" t="e">
        <f>VLOOKUP(B118,#REF!,2,0)</f>
        <v>#REF!</v>
      </c>
      <c r="D118" s="1" t="e">
        <f>VLOOKUP(B118,#REF!,3,0)</f>
        <v>#REF!</v>
      </c>
      <c r="E118" s="33" t="s">
        <v>134</v>
      </c>
      <c r="F118" s="31">
        <v>97194.45</v>
      </c>
      <c r="G118" s="54">
        <v>343</v>
      </c>
      <c r="H118" s="33">
        <v>1878579.2874032208</v>
      </c>
      <c r="I118" s="33">
        <v>11181.800000000001</v>
      </c>
      <c r="J118" s="33">
        <v>1867397.4874032207</v>
      </c>
      <c r="K118" s="1"/>
      <c r="L118" s="31"/>
      <c r="M118" s="31"/>
      <c r="N118" s="31">
        <v>0</v>
      </c>
      <c r="O118" s="31"/>
      <c r="P118" s="34">
        <v>1964591.9374032207</v>
      </c>
      <c r="Q118" s="31">
        <v>59954.073439999993</v>
      </c>
      <c r="R118" s="33">
        <v>207674.68675031993</v>
      </c>
      <c r="S118" s="43"/>
      <c r="T118" s="15"/>
      <c r="U118" s="8">
        <v>349</v>
      </c>
      <c r="V118" s="36">
        <v>2103049.4431411624</v>
      </c>
      <c r="W118" s="16"/>
      <c r="X118" s="9">
        <v>348</v>
      </c>
      <c r="Y118" s="36">
        <v>2135993.4255667063</v>
      </c>
    </row>
    <row r="119" spans="2:25" x14ac:dyDescent="0.3">
      <c r="B119" s="1">
        <v>3412149</v>
      </c>
      <c r="C119" s="1" t="e">
        <f>VLOOKUP(B119,#REF!,2,0)</f>
        <v>#REF!</v>
      </c>
      <c r="D119" s="1" t="e">
        <f>VLOOKUP(B119,#REF!,3,0)</f>
        <v>#REF!</v>
      </c>
      <c r="E119" s="33" t="s">
        <v>135</v>
      </c>
      <c r="F119" s="31">
        <v>0</v>
      </c>
      <c r="G119" s="54">
        <v>357</v>
      </c>
      <c r="H119" s="33">
        <v>1601513</v>
      </c>
      <c r="I119" s="33">
        <v>11638.2</v>
      </c>
      <c r="J119" s="33">
        <v>1589874.8</v>
      </c>
      <c r="K119" s="1"/>
      <c r="L119" s="31"/>
      <c r="M119" s="31"/>
      <c r="N119" s="31">
        <v>0</v>
      </c>
      <c r="O119" s="31"/>
      <c r="P119" s="34">
        <v>1589874.8</v>
      </c>
      <c r="Q119" s="31">
        <v>48919.728800000004</v>
      </c>
      <c r="R119" s="33">
        <v>151604.37491360895</v>
      </c>
      <c r="S119" s="43"/>
      <c r="T119" s="15"/>
      <c r="U119" s="8">
        <v>360</v>
      </c>
      <c r="V119" s="36">
        <v>1695363.7288000002</v>
      </c>
      <c r="W119" s="16"/>
      <c r="X119" s="9">
        <v>360</v>
      </c>
      <c r="Y119" s="36">
        <v>1695363.7288000002</v>
      </c>
    </row>
    <row r="120" spans="2:25" x14ac:dyDescent="0.3">
      <c r="B120" s="1">
        <v>3412180</v>
      </c>
      <c r="C120" s="1" t="e">
        <f>VLOOKUP(B120,#REF!,2,0)</f>
        <v>#REF!</v>
      </c>
      <c r="D120" s="1" t="e">
        <f>VLOOKUP(B120,#REF!,3,0)</f>
        <v>#REF!</v>
      </c>
      <c r="E120" s="33" t="s">
        <v>136</v>
      </c>
      <c r="F120" s="31">
        <v>0</v>
      </c>
      <c r="G120" s="54">
        <v>463.5</v>
      </c>
      <c r="H120" s="33">
        <v>2076303.66</v>
      </c>
      <c r="I120" s="33">
        <v>15110.1</v>
      </c>
      <c r="J120" s="33">
        <v>2061193.5599999998</v>
      </c>
      <c r="K120" s="1"/>
      <c r="L120" s="31"/>
      <c r="M120" s="31"/>
      <c r="N120" s="31">
        <v>0</v>
      </c>
      <c r="O120" s="31"/>
      <c r="P120" s="34">
        <v>2061193.5599999998</v>
      </c>
      <c r="Q120" s="31">
        <v>63895.48288000001</v>
      </c>
      <c r="R120" s="33">
        <v>188586.949707939</v>
      </c>
      <c r="S120" s="43"/>
      <c r="T120" s="15"/>
      <c r="U120" s="8">
        <v>471</v>
      </c>
      <c r="V120" s="36">
        <v>2214731.7428799998</v>
      </c>
      <c r="W120" s="16"/>
      <c r="X120" s="9">
        <v>469</v>
      </c>
      <c r="Y120" s="36">
        <v>2205745.5428800005</v>
      </c>
    </row>
    <row r="121" spans="2:25" x14ac:dyDescent="0.3">
      <c r="B121" s="1">
        <v>3413015</v>
      </c>
      <c r="C121" s="1" t="e">
        <f>VLOOKUP(B121,#REF!,2,0)</f>
        <v>#REF!</v>
      </c>
      <c r="D121" s="1" t="e">
        <f>VLOOKUP(B121,#REF!,3,0)</f>
        <v>#REF!</v>
      </c>
      <c r="E121" s="33" t="s">
        <v>137</v>
      </c>
      <c r="F121" s="31">
        <v>30948.3</v>
      </c>
      <c r="G121" s="54">
        <v>150</v>
      </c>
      <c r="H121" s="33">
        <v>898684.15404926485</v>
      </c>
      <c r="I121" s="33">
        <v>4890</v>
      </c>
      <c r="J121" s="33">
        <v>893794.15404926485</v>
      </c>
      <c r="K121" s="1"/>
      <c r="L121" s="31"/>
      <c r="M121" s="31"/>
      <c r="N121" s="31">
        <v>0</v>
      </c>
      <c r="O121" s="31"/>
      <c r="P121" s="34">
        <v>924742.4540492649</v>
      </c>
      <c r="Q121" s="31">
        <v>30714.361599999993</v>
      </c>
      <c r="R121" s="33">
        <v>92487.614491525426</v>
      </c>
      <c r="S121" s="43"/>
      <c r="T121" s="15"/>
      <c r="U121" s="8">
        <v>141</v>
      </c>
      <c r="V121" s="36">
        <v>931910.88886243524</v>
      </c>
      <c r="W121" s="16"/>
      <c r="X121" s="9">
        <v>130</v>
      </c>
      <c r="Y121" s="36">
        <v>891537.32271914126</v>
      </c>
    </row>
    <row r="122" spans="2:25" x14ac:dyDescent="0.3">
      <c r="B122" s="1">
        <v>3412236</v>
      </c>
      <c r="C122" s="1" t="e">
        <f>VLOOKUP(B122,#REF!,2,0)</f>
        <v>#REF!</v>
      </c>
      <c r="D122" s="1" t="e">
        <f>VLOOKUP(B122,#REF!,3,0)</f>
        <v>#REF!</v>
      </c>
      <c r="E122" s="33" t="s">
        <v>138</v>
      </c>
      <c r="F122" s="31">
        <v>69750.899999999994</v>
      </c>
      <c r="G122" s="54">
        <v>365</v>
      </c>
      <c r="H122" s="33">
        <v>2126424.210293781</v>
      </c>
      <c r="I122" s="33">
        <v>11899</v>
      </c>
      <c r="J122" s="33">
        <v>2114525.210293781</v>
      </c>
      <c r="K122" s="1"/>
      <c r="L122" s="31"/>
      <c r="M122" s="31"/>
      <c r="N122" s="31">
        <v>0</v>
      </c>
      <c r="O122" s="31"/>
      <c r="P122" s="34">
        <v>2184276.1102937809</v>
      </c>
      <c r="Q122" s="31">
        <v>69134.343840000001</v>
      </c>
      <c r="R122" s="33">
        <v>212051.63196359214</v>
      </c>
      <c r="S122" s="43"/>
      <c r="T122" s="15"/>
      <c r="U122" s="8">
        <v>362</v>
      </c>
      <c r="V122" s="36">
        <v>2296652.7883602073</v>
      </c>
      <c r="W122" s="16"/>
      <c r="X122" s="9">
        <v>366</v>
      </c>
      <c r="Y122" s="36">
        <v>2363261.0958786625</v>
      </c>
    </row>
    <row r="123" spans="2:25" x14ac:dyDescent="0.3">
      <c r="B123" s="1">
        <v>3412128</v>
      </c>
      <c r="C123" s="1" t="e">
        <f>VLOOKUP(B123,#REF!,2,0)</f>
        <v>#REF!</v>
      </c>
      <c r="D123" s="1" t="e">
        <f>VLOOKUP(B123,#REF!,3,0)</f>
        <v>#REF!</v>
      </c>
      <c r="E123" s="33" t="s">
        <v>139</v>
      </c>
      <c r="F123" s="31">
        <v>72488.7</v>
      </c>
      <c r="G123" s="54">
        <v>290</v>
      </c>
      <c r="H123" s="33">
        <v>1742153.6891197369</v>
      </c>
      <c r="I123" s="33">
        <v>9454</v>
      </c>
      <c r="J123" s="33">
        <v>1732699.6891197369</v>
      </c>
      <c r="K123" s="1"/>
      <c r="L123" s="31"/>
      <c r="M123" s="31"/>
      <c r="N123" s="31">
        <v>0</v>
      </c>
      <c r="O123" s="31"/>
      <c r="P123" s="34">
        <v>1805188.3891197369</v>
      </c>
      <c r="Q123" s="31">
        <v>52911.19423999999</v>
      </c>
      <c r="R123" s="33">
        <v>140715.25906793211</v>
      </c>
      <c r="S123" s="43"/>
      <c r="T123" s="15"/>
      <c r="U123" s="8">
        <v>297</v>
      </c>
      <c r="V123" s="36">
        <v>1908467.0567798684</v>
      </c>
      <c r="W123" s="16"/>
      <c r="X123" s="9">
        <v>300</v>
      </c>
      <c r="Y123" s="36">
        <v>1931132.0071992485</v>
      </c>
    </row>
    <row r="124" spans="2:25" x14ac:dyDescent="0.3">
      <c r="B124" s="1">
        <v>3412166</v>
      </c>
      <c r="C124" s="1" t="e">
        <f>VLOOKUP(B124,#REF!,2,0)</f>
        <v>#REF!</v>
      </c>
      <c r="D124" s="1" t="e">
        <f>VLOOKUP(B124,#REF!,3,0)</f>
        <v>#REF!</v>
      </c>
      <c r="E124" s="33" t="s">
        <v>140</v>
      </c>
      <c r="F124" s="31">
        <v>88677.9</v>
      </c>
      <c r="G124" s="54">
        <v>209</v>
      </c>
      <c r="H124" s="33">
        <v>1424691.2076626492</v>
      </c>
      <c r="I124" s="33">
        <v>6813.4000000000005</v>
      </c>
      <c r="J124" s="33">
        <v>1417877.8076626493</v>
      </c>
      <c r="K124" s="1"/>
      <c r="L124" s="31"/>
      <c r="M124" s="31"/>
      <c r="N124" s="31">
        <v>0</v>
      </c>
      <c r="O124" s="31"/>
      <c r="P124" s="34">
        <v>1506555.7076626492</v>
      </c>
      <c r="Q124" s="31">
        <v>42428.466720000004</v>
      </c>
      <c r="R124" s="33">
        <v>143938.58714334966</v>
      </c>
      <c r="S124" s="43"/>
      <c r="T124" s="15"/>
      <c r="U124" s="8">
        <v>208</v>
      </c>
      <c r="V124" s="36">
        <v>1552243.2174789999</v>
      </c>
      <c r="W124" s="16"/>
      <c r="X124" s="9">
        <v>207</v>
      </c>
      <c r="Y124" s="36">
        <v>1548740.117919351</v>
      </c>
    </row>
    <row r="125" spans="2:25" x14ac:dyDescent="0.3">
      <c r="B125" s="1">
        <v>3412009</v>
      </c>
      <c r="C125" s="1" t="e">
        <f>VLOOKUP(B125,#REF!,2,0)</f>
        <v>#REF!</v>
      </c>
      <c r="D125" s="1" t="e">
        <f>VLOOKUP(B125,#REF!,3,0)</f>
        <v>#REF!</v>
      </c>
      <c r="E125" s="33" t="s">
        <v>141</v>
      </c>
      <c r="F125" s="31">
        <v>119051.85</v>
      </c>
      <c r="G125" s="54">
        <v>636</v>
      </c>
      <c r="H125" s="33">
        <v>2835884</v>
      </c>
      <c r="I125" s="33">
        <v>20733.600000000002</v>
      </c>
      <c r="J125" s="33">
        <v>2815150.4</v>
      </c>
      <c r="K125" s="1"/>
      <c r="L125" s="31"/>
      <c r="M125" s="31"/>
      <c r="N125" s="31">
        <v>0</v>
      </c>
      <c r="O125" s="31"/>
      <c r="P125" s="34">
        <v>2934202.25</v>
      </c>
      <c r="Q125" s="31">
        <v>90799.581760000015</v>
      </c>
      <c r="R125" s="33">
        <v>144517.1411436229</v>
      </c>
      <c r="S125" s="43"/>
      <c r="T125" s="15"/>
      <c r="U125" s="8">
        <v>633</v>
      </c>
      <c r="V125" s="36">
        <v>3088287.7317600003</v>
      </c>
      <c r="W125" s="16"/>
      <c r="X125" s="9">
        <v>633</v>
      </c>
      <c r="Y125" s="36">
        <v>3088287.7317600003</v>
      </c>
    </row>
    <row r="126" spans="2:25" x14ac:dyDescent="0.3">
      <c r="E126" s="33"/>
      <c r="F126" s="37">
        <v>8300767.2574999994</v>
      </c>
      <c r="G126" s="38">
        <v>34985.5</v>
      </c>
      <c r="H126" s="39">
        <v>183732096.01015845</v>
      </c>
      <c r="I126" s="39">
        <v>1140527.3</v>
      </c>
      <c r="J126" s="39">
        <v>182591568.7101585</v>
      </c>
      <c r="K126" s="40">
        <v>281.66666666666663</v>
      </c>
      <c r="L126" s="37">
        <v>2048666.6666666665</v>
      </c>
      <c r="M126" s="37">
        <v>2237935.9956203192</v>
      </c>
      <c r="N126" s="37">
        <v>4286602.6622869857</v>
      </c>
      <c r="O126" s="37">
        <v>0</v>
      </c>
      <c r="P126" s="39">
        <v>195178938.62994552</v>
      </c>
      <c r="Q126" s="37">
        <v>5914039.3137600031</v>
      </c>
      <c r="R126" s="39">
        <v>16726714.258834206</v>
      </c>
      <c r="S126" s="39">
        <v>768000</v>
      </c>
      <c r="T126" s="15"/>
      <c r="U126" s="41">
        <v>34787</v>
      </c>
      <c r="V126" s="37">
        <v>203950968.18028432</v>
      </c>
      <c r="W126" s="16"/>
      <c r="X126" s="42">
        <v>34895</v>
      </c>
      <c r="Y126" s="37">
        <v>207011930.09203359</v>
      </c>
    </row>
    <row r="127" spans="2:25" x14ac:dyDescent="0.3">
      <c r="E127" s="33"/>
      <c r="F127" s="31"/>
      <c r="G127" s="54"/>
      <c r="H127" s="33"/>
      <c r="I127" s="33"/>
      <c r="J127" s="33"/>
      <c r="K127" s="1"/>
      <c r="L127" s="31"/>
      <c r="M127" s="31"/>
      <c r="N127" s="31"/>
      <c r="O127" s="31"/>
      <c r="P127" s="33"/>
      <c r="Q127" s="31"/>
      <c r="R127" s="33"/>
      <c r="S127" s="33"/>
      <c r="T127" s="15"/>
      <c r="V127" s="31"/>
      <c r="W127" s="16"/>
      <c r="Y127" s="31"/>
    </row>
    <row r="128" spans="2:25" x14ac:dyDescent="0.3">
      <c r="B128" s="1">
        <v>3414796</v>
      </c>
      <c r="C128" s="1" t="e">
        <f>VLOOKUP(B128,#REF!,2,0)</f>
        <v>#REF!</v>
      </c>
      <c r="D128" s="1" t="e">
        <f>VLOOKUP(B128,#REF!,3,0)</f>
        <v>#REF!</v>
      </c>
      <c r="E128" s="33" t="s">
        <v>142</v>
      </c>
      <c r="F128" s="31"/>
      <c r="G128" s="54">
        <v>927</v>
      </c>
      <c r="H128" s="33">
        <v>6262121.6400224483</v>
      </c>
      <c r="I128" s="33">
        <v>4421.79</v>
      </c>
      <c r="J128" s="33">
        <v>6257699.8500224482</v>
      </c>
      <c r="K128" s="1"/>
      <c r="L128" s="31"/>
      <c r="M128" s="31"/>
      <c r="N128" s="31">
        <v>0</v>
      </c>
      <c r="O128" s="31">
        <v>1611975.3333333335</v>
      </c>
      <c r="P128" s="34">
        <v>7869675.1833557822</v>
      </c>
      <c r="Q128" s="31">
        <v>214223.66208000001</v>
      </c>
      <c r="R128" s="33">
        <v>421801.06832244748</v>
      </c>
      <c r="S128" s="43"/>
      <c r="T128" s="15"/>
      <c r="U128" s="8">
        <v>939</v>
      </c>
      <c r="V128" s="36">
        <v>6687102.1225857567</v>
      </c>
      <c r="W128" s="16"/>
      <c r="X128" s="9">
        <v>940</v>
      </c>
      <c r="Y128" s="36">
        <v>6823173.9016467538</v>
      </c>
    </row>
    <row r="129" spans="2:30" x14ac:dyDescent="0.3">
      <c r="B129" s="1">
        <v>3414781</v>
      </c>
      <c r="C129" s="1" t="e">
        <f>VLOOKUP(B129,#REF!,2,0)</f>
        <v>#REF!</v>
      </c>
      <c r="D129" s="1" t="e">
        <f>VLOOKUP(B129,#REF!,3,0)</f>
        <v>#REF!</v>
      </c>
      <c r="E129" s="33" t="s">
        <v>143</v>
      </c>
      <c r="F129" s="31"/>
      <c r="G129" s="54">
        <v>887.5</v>
      </c>
      <c r="H129" s="33">
        <v>5573305.6017288566</v>
      </c>
      <c r="I129" s="33">
        <v>4233.375</v>
      </c>
      <c r="J129" s="33">
        <v>5569072.2267288566</v>
      </c>
      <c r="K129" s="1"/>
      <c r="L129" s="31"/>
      <c r="M129" s="31"/>
      <c r="N129" s="31">
        <v>0</v>
      </c>
      <c r="O129" s="31">
        <v>1153673.6666666665</v>
      </c>
      <c r="P129" s="34">
        <v>6722745.8933955226</v>
      </c>
      <c r="Q129" s="31">
        <v>193344.30336000005</v>
      </c>
      <c r="R129" s="33">
        <v>322929.82596936706</v>
      </c>
      <c r="S129" s="43"/>
      <c r="T129" s="15"/>
      <c r="U129" s="8">
        <v>915</v>
      </c>
      <c r="V129" s="36">
        <v>6060517.1302986862</v>
      </c>
      <c r="W129" s="16"/>
      <c r="X129" s="9">
        <v>929</v>
      </c>
      <c r="Y129" s="36">
        <v>6260417.5288517801</v>
      </c>
    </row>
    <row r="130" spans="2:30" x14ac:dyDescent="0.3">
      <c r="B130" s="1">
        <v>3414792</v>
      </c>
      <c r="C130" s="1" t="e">
        <f>VLOOKUP(B130,#REF!,2,0)</f>
        <v>#REF!</v>
      </c>
      <c r="D130" s="1" t="e">
        <f>VLOOKUP(B130,#REF!,3,0)</f>
        <v>#REF!</v>
      </c>
      <c r="E130" s="33" t="s">
        <v>144</v>
      </c>
      <c r="F130" s="31"/>
      <c r="G130" s="54">
        <v>1029</v>
      </c>
      <c r="H130" s="33">
        <v>6827747.217595174</v>
      </c>
      <c r="I130" s="33">
        <v>4908.33</v>
      </c>
      <c r="J130" s="33">
        <v>6822838.8875951739</v>
      </c>
      <c r="K130" s="1"/>
      <c r="L130" s="31"/>
      <c r="M130" s="31"/>
      <c r="N130" s="31">
        <v>0</v>
      </c>
      <c r="O130" s="31">
        <v>977676</v>
      </c>
      <c r="P130" s="34">
        <v>7800514.8875951739</v>
      </c>
      <c r="Q130" s="31">
        <v>244803.87360000005</v>
      </c>
      <c r="R130" s="33">
        <v>454016.29686054302</v>
      </c>
      <c r="S130" s="43"/>
      <c r="T130" s="15"/>
      <c r="U130" s="8">
        <v>1044</v>
      </c>
      <c r="V130" s="36">
        <v>7307792.8046709634</v>
      </c>
      <c r="W130" s="16"/>
      <c r="X130" s="9">
        <v>1065</v>
      </c>
      <c r="Y130" s="36">
        <v>7585655.8469414189</v>
      </c>
    </row>
    <row r="131" spans="2:30" x14ac:dyDescent="0.3">
      <c r="B131" s="44">
        <v>3414427</v>
      </c>
      <c r="C131" s="44" t="e">
        <f>VLOOKUP(B131,#REF!,2,0)</f>
        <v>#REF!</v>
      </c>
      <c r="D131" s="44" t="e">
        <f>VLOOKUP(B131,#REF!,3,0)</f>
        <v>#REF!</v>
      </c>
      <c r="E131" s="45" t="s">
        <v>145</v>
      </c>
      <c r="F131" s="31"/>
      <c r="G131" s="54">
        <v>1306</v>
      </c>
      <c r="H131" s="33">
        <v>8630042.6499030609</v>
      </c>
      <c r="I131" s="33">
        <v>6229.62</v>
      </c>
      <c r="J131" s="33">
        <v>8623813.0299030617</v>
      </c>
      <c r="K131" s="1"/>
      <c r="L131" s="31"/>
      <c r="M131" s="31"/>
      <c r="N131" s="31">
        <v>0</v>
      </c>
      <c r="O131" s="31">
        <v>1268866.6666666665</v>
      </c>
      <c r="P131" s="34">
        <v>9892679.6965697277</v>
      </c>
      <c r="Q131" s="31">
        <v>284554.34431999997</v>
      </c>
      <c r="R131" s="33">
        <v>663507.95102063799</v>
      </c>
      <c r="S131" s="43"/>
      <c r="T131" s="15"/>
      <c r="U131" s="8">
        <v>1320</v>
      </c>
      <c r="V131" s="36">
        <v>9191600.9317999724</v>
      </c>
      <c r="W131" s="16"/>
      <c r="X131" s="9">
        <v>1339</v>
      </c>
      <c r="Y131" s="36">
        <v>9499983.9493640903</v>
      </c>
    </row>
    <row r="132" spans="2:30" x14ac:dyDescent="0.3">
      <c r="B132" s="44">
        <v>3414793</v>
      </c>
      <c r="C132" s="44" t="e">
        <f>VLOOKUP(B132,#REF!,2,0)</f>
        <v>#REF!</v>
      </c>
      <c r="D132" s="44" t="e">
        <f>VLOOKUP(B132,#REF!,3,0)</f>
        <v>#REF!</v>
      </c>
      <c r="E132" s="45" t="s">
        <v>146</v>
      </c>
      <c r="F132" s="31"/>
      <c r="G132" s="54">
        <v>1159</v>
      </c>
      <c r="H132" s="33">
        <v>7706642.5958501557</v>
      </c>
      <c r="I132" s="33">
        <v>5528.4299999999994</v>
      </c>
      <c r="J132" s="33">
        <v>7701114.165850156</v>
      </c>
      <c r="K132" s="1"/>
      <c r="L132" s="31"/>
      <c r="M132" s="31"/>
      <c r="N132" s="31">
        <v>0</v>
      </c>
      <c r="O132" s="31">
        <v>1195196.6666666665</v>
      </c>
      <c r="P132" s="34">
        <v>8896310.832516823</v>
      </c>
      <c r="Q132" s="31">
        <v>271645.90304</v>
      </c>
      <c r="R132" s="33">
        <v>555112.13150418689</v>
      </c>
      <c r="S132" s="43"/>
      <c r="T132" s="15"/>
      <c r="U132" s="8">
        <v>1151</v>
      </c>
      <c r="V132" s="36">
        <v>8080549.2521943795</v>
      </c>
      <c r="W132" s="16"/>
      <c r="X132" s="9">
        <v>1137</v>
      </c>
      <c r="Y132" s="36">
        <v>8129556.8831129335</v>
      </c>
    </row>
    <row r="133" spans="2:30" x14ac:dyDescent="0.3">
      <c r="B133" s="46">
        <v>3414429</v>
      </c>
      <c r="C133" s="44" t="e">
        <f>VLOOKUP(B133,#REF!,2,0)</f>
        <v>#REF!</v>
      </c>
      <c r="D133" s="44" t="e">
        <f>VLOOKUP(B133,#REF!,3,0)</f>
        <v>#REF!</v>
      </c>
      <c r="E133" s="47" t="s">
        <v>147</v>
      </c>
      <c r="F133" s="31"/>
      <c r="G133" s="54">
        <v>1032</v>
      </c>
      <c r="H133" s="33">
        <v>7645023.8063408602</v>
      </c>
      <c r="I133" s="33">
        <v>4922.6399999999994</v>
      </c>
      <c r="J133" s="33">
        <v>7640101.1663408605</v>
      </c>
      <c r="K133" s="1"/>
      <c r="L133" s="31"/>
      <c r="M133" s="31"/>
      <c r="N133" s="31">
        <v>0</v>
      </c>
      <c r="O133" s="31">
        <v>798616</v>
      </c>
      <c r="P133" s="34">
        <v>8438717.1663408615</v>
      </c>
      <c r="Q133" s="31">
        <v>267246.98175999994</v>
      </c>
      <c r="R133" s="33">
        <v>587844.02264545904</v>
      </c>
      <c r="S133" s="43"/>
      <c r="T133" s="15"/>
      <c r="U133" s="8">
        <v>1132</v>
      </c>
      <c r="V133" s="36">
        <v>8665725.1807808336</v>
      </c>
      <c r="W133" s="16"/>
      <c r="X133" s="9">
        <v>1173</v>
      </c>
      <c r="Y133" s="36">
        <v>9113172.4589530285</v>
      </c>
    </row>
    <row r="134" spans="2:30" x14ac:dyDescent="0.3">
      <c r="B134" s="44">
        <v>3414404</v>
      </c>
      <c r="C134" s="44" t="e">
        <f>VLOOKUP(B134,#REF!,2,0)</f>
        <v>#REF!</v>
      </c>
      <c r="D134" s="44" t="e">
        <f>VLOOKUP(B134,#REF!,3,0)</f>
        <v>#REF!</v>
      </c>
      <c r="E134" s="48" t="s">
        <v>148</v>
      </c>
      <c r="F134" s="31"/>
      <c r="G134" s="54">
        <v>886</v>
      </c>
      <c r="H134" s="33">
        <v>6534372.5123192873</v>
      </c>
      <c r="I134" s="33">
        <v>4226.2199999999993</v>
      </c>
      <c r="J134" s="33">
        <v>6530146.2923192875</v>
      </c>
      <c r="K134" s="1"/>
      <c r="L134" s="31"/>
      <c r="M134" s="31"/>
      <c r="N134" s="31">
        <v>0</v>
      </c>
      <c r="O134" s="31">
        <v>475726.66666666669</v>
      </c>
      <c r="P134" s="34">
        <v>7005872.9589859545</v>
      </c>
      <c r="Q134" s="31">
        <v>236668.77247999999</v>
      </c>
      <c r="R134" s="33">
        <v>466680.22028070409</v>
      </c>
      <c r="S134" s="43"/>
      <c r="T134" s="15"/>
      <c r="U134" s="8">
        <v>930</v>
      </c>
      <c r="V134" s="36">
        <v>7211285.2591897277</v>
      </c>
      <c r="W134" s="16"/>
      <c r="X134" s="9">
        <v>943</v>
      </c>
      <c r="Y134" s="36">
        <v>7438054.6878004214</v>
      </c>
    </row>
    <row r="135" spans="2:30" x14ac:dyDescent="0.3">
      <c r="B135" s="44">
        <v>3414690</v>
      </c>
      <c r="C135" s="44" t="e">
        <f>VLOOKUP(B135,#REF!,2,0)</f>
        <v>#REF!</v>
      </c>
      <c r="D135" s="44" t="e">
        <f>VLOOKUP(B135,#REF!,3,0)</f>
        <v>#REF!</v>
      </c>
      <c r="E135" s="45" t="s">
        <v>149</v>
      </c>
      <c r="F135" s="31"/>
      <c r="G135" s="54">
        <v>588</v>
      </c>
      <c r="H135" s="33">
        <v>3591277.9838473201</v>
      </c>
      <c r="I135" s="33">
        <v>2804.7599999999998</v>
      </c>
      <c r="J135" s="33">
        <v>3588473.2238473203</v>
      </c>
      <c r="K135" s="1"/>
      <c r="L135" s="31"/>
      <c r="M135" s="31"/>
      <c r="N135" s="31">
        <v>0</v>
      </c>
      <c r="O135" s="31">
        <v>828710</v>
      </c>
      <c r="P135" s="34">
        <v>4417183.2238473203</v>
      </c>
      <c r="Q135" s="31">
        <v>116650.5024</v>
      </c>
      <c r="R135" s="33">
        <v>230759.18101856095</v>
      </c>
      <c r="S135" s="43"/>
      <c r="T135" s="15"/>
      <c r="U135" s="8">
        <v>599</v>
      </c>
      <c r="V135" s="36">
        <v>3798333.3103753524</v>
      </c>
      <c r="W135" s="16"/>
      <c r="X135" s="9">
        <v>605</v>
      </c>
      <c r="Y135" s="36">
        <v>3903116.5488127507</v>
      </c>
    </row>
    <row r="136" spans="2:30" x14ac:dyDescent="0.3">
      <c r="B136" s="44">
        <v>3414782</v>
      </c>
      <c r="C136" s="44" t="e">
        <f>VLOOKUP(B136,#REF!,2,0)</f>
        <v>#REF!</v>
      </c>
      <c r="D136" s="44" t="e">
        <f>VLOOKUP(B136,#REF!,3,0)</f>
        <v>#REF!</v>
      </c>
      <c r="E136" s="45" t="s">
        <v>150</v>
      </c>
      <c r="F136" s="31"/>
      <c r="G136" s="54">
        <v>901.5</v>
      </c>
      <c r="H136" s="33">
        <v>6646763.2404583702</v>
      </c>
      <c r="I136" s="33">
        <v>4300.1549999999997</v>
      </c>
      <c r="J136" s="33">
        <v>6642463.0854583699</v>
      </c>
      <c r="K136" s="6">
        <v>20</v>
      </c>
      <c r="L136" s="31">
        <v>120000</v>
      </c>
      <c r="M136" s="31">
        <v>149388.1629190387</v>
      </c>
      <c r="N136" s="31">
        <v>269388.16291903867</v>
      </c>
      <c r="O136" s="31">
        <v>764731</v>
      </c>
      <c r="P136" s="34">
        <v>7676582.2483774088</v>
      </c>
      <c r="Q136" s="31">
        <v>236372.44096000004</v>
      </c>
      <c r="R136" s="33">
        <v>488565.49155499722</v>
      </c>
      <c r="S136" s="43">
        <v>80000</v>
      </c>
      <c r="T136" s="15"/>
      <c r="U136" s="8">
        <v>929</v>
      </c>
      <c r="V136" s="36">
        <v>7495872.2870834172</v>
      </c>
      <c r="W136" s="16"/>
      <c r="X136" s="9">
        <v>949</v>
      </c>
      <c r="Y136" s="36">
        <v>7775681.7286542105</v>
      </c>
    </row>
    <row r="137" spans="2:30" x14ac:dyDescent="0.3">
      <c r="B137" s="1">
        <v>3415403</v>
      </c>
      <c r="C137" s="1" t="e">
        <f>VLOOKUP(B137,#REF!,2,0)</f>
        <v>#REF!</v>
      </c>
      <c r="D137" s="1" t="e">
        <f>VLOOKUP(B137,#REF!,3,0)</f>
        <v>#REF!</v>
      </c>
      <c r="E137" s="33" t="s">
        <v>151</v>
      </c>
      <c r="F137" s="31"/>
      <c r="G137" s="54">
        <v>881</v>
      </c>
      <c r="H137" s="33">
        <v>5372405.3938762145</v>
      </c>
      <c r="I137" s="33">
        <v>4202.37</v>
      </c>
      <c r="J137" s="33">
        <v>5368203.0238762144</v>
      </c>
      <c r="K137" s="1"/>
      <c r="L137" s="31"/>
      <c r="M137" s="31"/>
      <c r="N137" s="31">
        <v>0</v>
      </c>
      <c r="O137" s="31">
        <v>1348324</v>
      </c>
      <c r="P137" s="34">
        <v>6716527.0238762144</v>
      </c>
      <c r="Q137" s="31">
        <v>185353.36352000007</v>
      </c>
      <c r="R137" s="33">
        <v>310978.34140443872</v>
      </c>
      <c r="S137" s="43"/>
      <c r="T137" s="15"/>
      <c r="U137" s="8">
        <v>885</v>
      </c>
      <c r="V137" s="36">
        <v>5695359.3154166443</v>
      </c>
      <c r="W137" s="16"/>
      <c r="X137" s="9">
        <v>877</v>
      </c>
      <c r="Y137" s="36">
        <v>5763889.0711317612</v>
      </c>
    </row>
    <row r="138" spans="2:30" x14ac:dyDescent="0.3">
      <c r="B138" s="1">
        <v>3414794</v>
      </c>
      <c r="C138" s="1" t="e">
        <f>VLOOKUP(B138,#REF!,2,0)</f>
        <v>#REF!</v>
      </c>
      <c r="D138" s="1" t="e">
        <f>VLOOKUP(B138,#REF!,3,0)</f>
        <v>#REF!</v>
      </c>
      <c r="E138" s="33" t="s">
        <v>152</v>
      </c>
      <c r="F138" s="31"/>
      <c r="G138" s="54">
        <v>892</v>
      </c>
      <c r="H138" s="33">
        <v>6385752.1659850776</v>
      </c>
      <c r="I138" s="33">
        <v>4254.8399999999992</v>
      </c>
      <c r="J138" s="33">
        <v>6381497.3259850778</v>
      </c>
      <c r="K138" s="1"/>
      <c r="L138" s="31"/>
      <c r="M138" s="31"/>
      <c r="N138" s="31">
        <v>0</v>
      </c>
      <c r="O138" s="31">
        <v>1136108.3333333333</v>
      </c>
      <c r="P138" s="34">
        <v>7517605.6593184108</v>
      </c>
      <c r="Q138" s="31">
        <v>224375.01887999999</v>
      </c>
      <c r="R138" s="33">
        <v>490728.31874912273</v>
      </c>
      <c r="S138" s="43"/>
      <c r="T138" s="15"/>
      <c r="U138" s="8">
        <v>908</v>
      </c>
      <c r="V138" s="36">
        <v>6856942.0300979353</v>
      </c>
      <c r="W138" s="16"/>
      <c r="X138" s="9">
        <v>919</v>
      </c>
      <c r="Y138" s="36">
        <v>7068157.560136728</v>
      </c>
    </row>
    <row r="139" spans="2:30" x14ac:dyDescent="0.3">
      <c r="B139" s="1">
        <v>3414790</v>
      </c>
      <c r="C139" s="1" t="e">
        <f>VLOOKUP(B139,#REF!,2,0)</f>
        <v>#REF!</v>
      </c>
      <c r="D139" s="1" t="e">
        <f>VLOOKUP(B139,#REF!,3,0)</f>
        <v>#REF!</v>
      </c>
      <c r="E139" s="33" t="s">
        <v>153</v>
      </c>
      <c r="F139" s="31"/>
      <c r="G139" s="54">
        <v>892</v>
      </c>
      <c r="H139" s="33">
        <v>5654856.7946883244</v>
      </c>
      <c r="I139" s="33">
        <v>4254.8399999999992</v>
      </c>
      <c r="J139" s="33">
        <v>5650601.9546883246</v>
      </c>
      <c r="K139" s="1"/>
      <c r="L139" s="31"/>
      <c r="M139" s="31"/>
      <c r="N139" s="31">
        <v>0</v>
      </c>
      <c r="O139" s="31">
        <v>948439.66666666674</v>
      </c>
      <c r="P139" s="34">
        <v>6599041.6213549916</v>
      </c>
      <c r="Q139" s="31">
        <v>200574.39199999999</v>
      </c>
      <c r="R139" s="33">
        <v>405543.17420078191</v>
      </c>
      <c r="S139" s="43"/>
      <c r="T139" s="15"/>
      <c r="U139" s="8">
        <v>907</v>
      </c>
      <c r="V139" s="36">
        <v>6058150.2624822566</v>
      </c>
      <c r="W139" s="16"/>
      <c r="X139" s="9">
        <v>920</v>
      </c>
      <c r="Y139" s="36">
        <v>6249811.9777646521</v>
      </c>
    </row>
    <row r="140" spans="2:30" x14ac:dyDescent="0.3">
      <c r="E140" s="33"/>
      <c r="F140" s="37">
        <v>0</v>
      </c>
      <c r="G140" s="38">
        <v>11381</v>
      </c>
      <c r="H140" s="39">
        <v>76830311.602615163</v>
      </c>
      <c r="I140" s="39">
        <v>54287.369999999995</v>
      </c>
      <c r="J140" s="39">
        <v>76776024.232615158</v>
      </c>
      <c r="K140" s="40">
        <v>20</v>
      </c>
      <c r="L140" s="37">
        <v>120000</v>
      </c>
      <c r="M140" s="37">
        <v>149388.1629190387</v>
      </c>
      <c r="N140" s="37">
        <v>269388.16291903867</v>
      </c>
      <c r="O140" s="37">
        <v>12508044</v>
      </c>
      <c r="P140" s="39">
        <v>89553456.395534202</v>
      </c>
      <c r="Q140" s="37">
        <v>2675813.5584</v>
      </c>
      <c r="R140" s="39">
        <v>5398466.0235312469</v>
      </c>
      <c r="S140" s="39">
        <v>80000</v>
      </c>
      <c r="T140" s="15"/>
      <c r="U140" s="41">
        <v>11659</v>
      </c>
      <c r="V140" s="37">
        <v>83109229.886975929</v>
      </c>
      <c r="W140" s="16"/>
      <c r="X140" s="42">
        <v>11796</v>
      </c>
      <c r="Y140" s="37">
        <v>85610672.143170521</v>
      </c>
    </row>
    <row r="141" spans="2:30" x14ac:dyDescent="0.3">
      <c r="F141" s="31"/>
      <c r="H141" s="32"/>
      <c r="I141" s="32"/>
      <c r="J141" s="32"/>
      <c r="L141" s="31"/>
      <c r="M141" s="31"/>
      <c r="N141" s="31"/>
      <c r="O141" s="31"/>
      <c r="P141" s="32"/>
      <c r="Q141" s="31"/>
      <c r="R141" s="33"/>
      <c r="S141" s="35"/>
      <c r="T141" s="15"/>
      <c r="V141" s="31"/>
      <c r="W141" s="16"/>
      <c r="Y141" s="31"/>
    </row>
    <row r="142" spans="2:30" x14ac:dyDescent="0.3">
      <c r="B142" s="1">
        <v>3417025</v>
      </c>
      <c r="E142" s="7" t="s">
        <v>154</v>
      </c>
      <c r="F142" s="31">
        <v>0</v>
      </c>
      <c r="G142" s="54"/>
      <c r="H142" s="33"/>
      <c r="I142" s="33"/>
      <c r="J142" s="33">
        <v>0</v>
      </c>
      <c r="K142" s="6">
        <v>272</v>
      </c>
      <c r="L142" s="31">
        <v>2720000</v>
      </c>
      <c r="M142" s="31">
        <v>2373105.0575579777</v>
      </c>
      <c r="N142" s="31">
        <v>5093105.0575579777</v>
      </c>
      <c r="O142" s="31">
        <v>10738.512788347618</v>
      </c>
      <c r="P142" s="34">
        <v>5103843.5703463256</v>
      </c>
      <c r="Q142" s="31">
        <v>162968.73485461157</v>
      </c>
      <c r="R142" s="33"/>
      <c r="S142" s="35"/>
      <c r="T142" s="15"/>
      <c r="V142" s="36">
        <v>5372148.551304956</v>
      </c>
      <c r="W142" s="16"/>
      <c r="Y142" s="31">
        <v>5479591.5223310553</v>
      </c>
      <c r="AA142" s="33"/>
      <c r="AB142" s="33"/>
      <c r="AD142" s="33"/>
    </row>
    <row r="143" spans="2:30" x14ac:dyDescent="0.3">
      <c r="B143" s="1">
        <v>3417070</v>
      </c>
      <c r="E143" s="7" t="s">
        <v>155</v>
      </c>
      <c r="F143" s="31">
        <v>0</v>
      </c>
      <c r="G143" s="54"/>
      <c r="H143" s="33"/>
      <c r="I143" s="33"/>
      <c r="J143" s="33">
        <v>0</v>
      </c>
      <c r="K143" s="6">
        <v>316</v>
      </c>
      <c r="L143" s="31">
        <v>3160000</v>
      </c>
      <c r="M143" s="31">
        <v>2670459.6932217791</v>
      </c>
      <c r="N143" s="31">
        <v>5830459.6932217795</v>
      </c>
      <c r="O143" s="31">
        <v>6746.7291100425109</v>
      </c>
      <c r="P143" s="34">
        <v>5837206.4223318221</v>
      </c>
      <c r="Q143" s="31">
        <v>159257.08404822927</v>
      </c>
      <c r="R143" s="33"/>
      <c r="S143" s="35"/>
      <c r="T143" s="15"/>
      <c r="V143" s="36">
        <v>6116392.7765076524</v>
      </c>
      <c r="W143" s="16"/>
      <c r="Y143" s="31">
        <v>6238720.6320378054</v>
      </c>
      <c r="AA143" s="33"/>
      <c r="AB143" s="33"/>
      <c r="AD143" s="33"/>
    </row>
    <row r="144" spans="2:30" x14ac:dyDescent="0.3">
      <c r="B144" s="1">
        <v>3417069</v>
      </c>
      <c r="E144" s="7" t="s">
        <v>156</v>
      </c>
      <c r="F144" s="31">
        <v>0</v>
      </c>
      <c r="G144" s="54"/>
      <c r="H144" s="33"/>
      <c r="I144" s="33"/>
      <c r="J144" s="33">
        <v>0</v>
      </c>
      <c r="K144" s="6">
        <v>183</v>
      </c>
      <c r="L144" s="31">
        <v>1830000</v>
      </c>
      <c r="M144" s="31">
        <v>1423484.5604036096</v>
      </c>
      <c r="N144" s="31">
        <v>3253484.5604036096</v>
      </c>
      <c r="O144" s="31">
        <v>4997.6461077426993</v>
      </c>
      <c r="P144" s="34">
        <v>3258482.2065113522</v>
      </c>
      <c r="Q144" s="31">
        <v>98995.224458412267</v>
      </c>
      <c r="R144" s="33"/>
      <c r="S144" s="35"/>
      <c r="T144" s="15"/>
      <c r="V144" s="36">
        <v>3424626.9795891596</v>
      </c>
      <c r="W144" s="16"/>
      <c r="Y144" s="31">
        <v>3493119.5191809428</v>
      </c>
      <c r="AA144" s="33"/>
      <c r="AB144" s="33"/>
      <c r="AD144" s="33"/>
    </row>
    <row r="145" spans="2:30" x14ac:dyDescent="0.3">
      <c r="B145" s="1">
        <v>3417042</v>
      </c>
      <c r="E145" s="7" t="s">
        <v>157</v>
      </c>
      <c r="F145" s="31">
        <v>0</v>
      </c>
      <c r="G145" s="54"/>
      <c r="H145" s="33"/>
      <c r="I145" s="33"/>
      <c r="J145" s="33">
        <v>0</v>
      </c>
      <c r="K145" s="6">
        <v>68</v>
      </c>
      <c r="L145" s="31">
        <v>680000</v>
      </c>
      <c r="M145" s="31">
        <v>716611.89214900532</v>
      </c>
      <c r="N145" s="31">
        <v>1396611.8921490053</v>
      </c>
      <c r="O145" s="31"/>
      <c r="P145" s="34">
        <v>1396611.8921490053</v>
      </c>
      <c r="Q145" s="31">
        <v>44355.391760439379</v>
      </c>
      <c r="R145" s="33"/>
      <c r="S145" s="35"/>
      <c r="T145" s="15"/>
      <c r="V145" s="36">
        <v>1469786.6295876335</v>
      </c>
      <c r="W145" s="16"/>
      <c r="Y145" s="31">
        <v>1499182.3621793862</v>
      </c>
      <c r="AA145" s="33"/>
      <c r="AB145" s="33"/>
      <c r="AD145" s="33"/>
    </row>
    <row r="146" spans="2:30" x14ac:dyDescent="0.3">
      <c r="B146" s="1">
        <v>3417045</v>
      </c>
      <c r="E146" s="7" t="s">
        <v>158</v>
      </c>
      <c r="F146" s="31">
        <v>0</v>
      </c>
      <c r="G146" s="54"/>
      <c r="H146" s="33"/>
      <c r="I146" s="33"/>
      <c r="J146" s="33">
        <v>0</v>
      </c>
      <c r="K146" s="6">
        <v>70</v>
      </c>
      <c r="L146" s="31">
        <v>700000</v>
      </c>
      <c r="M146" s="31">
        <v>690742.54219588614</v>
      </c>
      <c r="N146" s="31">
        <v>1390742.5421958861</v>
      </c>
      <c r="O146" s="31"/>
      <c r="P146" s="34">
        <v>1390742.5421958861</v>
      </c>
      <c r="Q146" s="31">
        <v>40002.17900947365</v>
      </c>
      <c r="R146" s="33"/>
      <c r="S146" s="35"/>
      <c r="T146" s="15"/>
      <c r="V146" s="36">
        <v>1459359.6156294669</v>
      </c>
      <c r="W146" s="16"/>
      <c r="Y146" s="31">
        <v>1488546.8079420563</v>
      </c>
      <c r="AA146" s="33"/>
      <c r="AB146" s="33"/>
      <c r="AD146" s="33"/>
    </row>
    <row r="147" spans="2:30" s="5" customFormat="1" x14ac:dyDescent="0.3">
      <c r="B147" s="10">
        <v>3417065</v>
      </c>
      <c r="C147" s="10"/>
      <c r="D147" s="10"/>
      <c r="E147" s="5" t="s">
        <v>159</v>
      </c>
      <c r="F147" s="31">
        <v>0</v>
      </c>
      <c r="G147" s="54"/>
      <c r="H147" s="33"/>
      <c r="I147" s="33"/>
      <c r="J147" s="33">
        <v>0</v>
      </c>
      <c r="K147" s="6">
        <v>68</v>
      </c>
      <c r="L147" s="31">
        <v>680000</v>
      </c>
      <c r="M147" s="31">
        <v>683070.14112836821</v>
      </c>
      <c r="N147" s="31">
        <v>1363070.1411283682</v>
      </c>
      <c r="O147" s="31"/>
      <c r="P147" s="34">
        <v>1363070.1411283682</v>
      </c>
      <c r="Q147" s="31">
        <v>41484.619149190141</v>
      </c>
      <c r="R147" s="33"/>
      <c r="S147" s="35"/>
      <c r="T147" s="15"/>
      <c r="U147" s="8"/>
      <c r="V147" s="36">
        <v>1432645.8554831096</v>
      </c>
      <c r="W147" s="16"/>
      <c r="X147" s="9"/>
      <c r="Y147" s="31">
        <v>1461298.7725927718</v>
      </c>
      <c r="AA147" s="33"/>
      <c r="AB147" s="33"/>
      <c r="AD147" s="32"/>
    </row>
    <row r="148" spans="2:30" s="5" customFormat="1" x14ac:dyDescent="0.3">
      <c r="B148" s="10">
        <v>3417054</v>
      </c>
      <c r="C148" s="10"/>
      <c r="D148" s="10"/>
      <c r="E148" s="5" t="s">
        <v>160</v>
      </c>
      <c r="F148" s="31">
        <v>0</v>
      </c>
      <c r="G148" s="54"/>
      <c r="H148" s="33"/>
      <c r="I148" s="33"/>
      <c r="J148" s="33">
        <v>0</v>
      </c>
      <c r="K148" s="6">
        <v>152.5</v>
      </c>
      <c r="L148" s="31">
        <v>1525000</v>
      </c>
      <c r="M148" s="31">
        <v>1699236.5978481271</v>
      </c>
      <c r="N148" s="31">
        <v>3224236.5978481271</v>
      </c>
      <c r="O148" s="31"/>
      <c r="P148" s="34">
        <v>3224236.5978481271</v>
      </c>
      <c r="Q148" s="31">
        <v>89102.28477218654</v>
      </c>
      <c r="R148" s="33"/>
      <c r="S148" s="35"/>
      <c r="T148" s="15"/>
      <c r="U148" s="8"/>
      <c r="V148" s="36">
        <v>3379605.6602727198</v>
      </c>
      <c r="W148" s="16"/>
      <c r="X148" s="9"/>
      <c r="Y148" s="31">
        <v>3447197.7734781741</v>
      </c>
      <c r="AA148" s="33"/>
      <c r="AB148" s="33"/>
      <c r="AD148" s="32"/>
    </row>
    <row r="149" spans="2:30" s="5" customFormat="1" x14ac:dyDescent="0.3">
      <c r="B149" s="10">
        <v>3417051</v>
      </c>
      <c r="C149" s="10"/>
      <c r="D149" s="10"/>
      <c r="E149" s="5" t="s">
        <v>161</v>
      </c>
      <c r="F149" s="31">
        <v>0</v>
      </c>
      <c r="G149" s="54"/>
      <c r="H149" s="33"/>
      <c r="I149" s="33"/>
      <c r="J149" s="33">
        <v>0</v>
      </c>
      <c r="K149" s="6">
        <v>173.33333333333334</v>
      </c>
      <c r="L149" s="31">
        <v>1733333.3333333335</v>
      </c>
      <c r="M149" s="31">
        <v>1746760.7051624544</v>
      </c>
      <c r="N149" s="31">
        <v>3480094.0384957879</v>
      </c>
      <c r="O149" s="31">
        <v>11990.252700536621</v>
      </c>
      <c r="P149" s="34">
        <v>3492084.2911963244</v>
      </c>
      <c r="Q149" s="31">
        <v>91411.446578668896</v>
      </c>
      <c r="R149" s="33"/>
      <c r="S149" s="35"/>
      <c r="T149" s="15"/>
      <c r="U149" s="8"/>
      <c r="V149" s="36">
        <v>3655165.6525304932</v>
      </c>
      <c r="W149" s="16"/>
      <c r="X149" s="9"/>
      <c r="Y149" s="31">
        <v>3728268.9655811032</v>
      </c>
      <c r="AA149" s="33"/>
      <c r="AB149" s="33"/>
      <c r="AD149" s="32"/>
    </row>
    <row r="150" spans="2:30" x14ac:dyDescent="0.3">
      <c r="B150" s="1">
        <v>3417063</v>
      </c>
      <c r="E150" s="7" t="s">
        <v>162</v>
      </c>
      <c r="F150" s="31">
        <v>0</v>
      </c>
      <c r="G150" s="54"/>
      <c r="H150" s="33"/>
      <c r="I150" s="33"/>
      <c r="J150" s="33">
        <v>0</v>
      </c>
      <c r="K150" s="6">
        <v>207</v>
      </c>
      <c r="L150" s="31">
        <v>2070000</v>
      </c>
      <c r="M150" s="31">
        <v>2215593.8330382556</v>
      </c>
      <c r="N150" s="31">
        <v>4285593.8330382556</v>
      </c>
      <c r="O150" s="31"/>
      <c r="P150" s="34">
        <v>4285593.8330382556</v>
      </c>
      <c r="Q150" s="31">
        <v>123899.68264730787</v>
      </c>
      <c r="R150" s="33"/>
      <c r="S150" s="35"/>
      <c r="T150" s="15"/>
      <c r="V150" s="36">
        <v>4497683.3859992754</v>
      </c>
      <c r="W150" s="16"/>
      <c r="Y150" s="31">
        <v>4587637.0537192607</v>
      </c>
      <c r="AA150" s="33"/>
      <c r="AB150" s="33"/>
      <c r="AD150" s="33"/>
    </row>
    <row r="151" spans="2:30" x14ac:dyDescent="0.3">
      <c r="B151" s="1">
        <v>3417052</v>
      </c>
      <c r="E151" s="7" t="s">
        <v>163</v>
      </c>
      <c r="F151" s="31">
        <v>0</v>
      </c>
      <c r="G151" s="54"/>
      <c r="H151" s="33"/>
      <c r="I151" s="33"/>
      <c r="J151" s="33">
        <v>0</v>
      </c>
      <c r="K151" s="6">
        <v>148</v>
      </c>
      <c r="L151" s="31">
        <v>1480000</v>
      </c>
      <c r="M151" s="31">
        <v>1487698.1704321643</v>
      </c>
      <c r="N151" s="31">
        <v>2967698.1704321643</v>
      </c>
      <c r="O151" s="31">
        <v>9740.1011917206761</v>
      </c>
      <c r="P151" s="34">
        <v>2977438.2716238848</v>
      </c>
      <c r="Q151" s="31">
        <v>92253.87893640995</v>
      </c>
      <c r="R151" s="33"/>
      <c r="S151" s="35"/>
      <c r="T151" s="15"/>
      <c r="V151" s="36">
        <v>3131085.9935715008</v>
      </c>
      <c r="W151" s="16"/>
      <c r="Y151" s="31">
        <v>3193707.713442931</v>
      </c>
      <c r="AA151" s="33"/>
      <c r="AB151" s="33"/>
      <c r="AD151" s="33"/>
    </row>
    <row r="152" spans="2:30" ht="12.75" customHeight="1" x14ac:dyDescent="0.3">
      <c r="B152" s="1">
        <v>3417059</v>
      </c>
      <c r="E152" s="7" t="s">
        <v>164</v>
      </c>
      <c r="F152" s="31">
        <v>0</v>
      </c>
      <c r="G152" s="54"/>
      <c r="H152" s="33"/>
      <c r="I152" s="33"/>
      <c r="J152" s="33">
        <v>0</v>
      </c>
      <c r="K152" s="6">
        <v>90</v>
      </c>
      <c r="L152" s="31">
        <v>900000</v>
      </c>
      <c r="M152" s="31">
        <v>2364006.1453629769</v>
      </c>
      <c r="N152" s="31">
        <v>3264006.1453629769</v>
      </c>
      <c r="O152" s="31">
        <v>9242.7581016098666</v>
      </c>
      <c r="P152" s="34">
        <v>3273248.9034645869</v>
      </c>
      <c r="Q152" s="31">
        <v>53044.47500607837</v>
      </c>
      <c r="R152" s="33"/>
      <c r="S152" s="35"/>
      <c r="T152" s="15"/>
      <c r="V152" s="36">
        <v>3392819.2460400788</v>
      </c>
      <c r="W152" s="16"/>
      <c r="Y152" s="31">
        <v>3460675.6309608803</v>
      </c>
      <c r="AA152" s="33"/>
      <c r="AB152" s="33"/>
      <c r="AD152" s="33"/>
    </row>
    <row r="153" spans="2:30" x14ac:dyDescent="0.3">
      <c r="B153" s="1">
        <v>3417039</v>
      </c>
      <c r="E153" s="7" t="s">
        <v>165</v>
      </c>
      <c r="F153" s="31">
        <v>0</v>
      </c>
      <c r="G153" s="54"/>
      <c r="H153" s="33"/>
      <c r="I153" s="33"/>
      <c r="J153" s="33">
        <v>0</v>
      </c>
      <c r="K153" s="6">
        <v>75</v>
      </c>
      <c r="L153" s="31">
        <v>750000</v>
      </c>
      <c r="M153" s="31">
        <v>860274.37024439976</v>
      </c>
      <c r="N153" s="31">
        <v>1610274.3702443996</v>
      </c>
      <c r="O153" s="31"/>
      <c r="P153" s="34">
        <v>1610274.3702443996</v>
      </c>
      <c r="Q153" s="31">
        <v>49316.594226977555</v>
      </c>
      <c r="R153" s="33"/>
      <c r="S153" s="35"/>
      <c r="T153" s="15"/>
      <c r="V153" s="36">
        <v>1692782.7837608047</v>
      </c>
      <c r="W153" s="16"/>
      <c r="Y153" s="31">
        <v>1726638.4394360208</v>
      </c>
      <c r="AA153" s="33"/>
      <c r="AB153" s="33"/>
      <c r="AD153" s="33"/>
    </row>
    <row r="154" spans="2:30" x14ac:dyDescent="0.3">
      <c r="B154" s="1">
        <v>3411108</v>
      </c>
      <c r="E154" s="7" t="s">
        <v>166</v>
      </c>
      <c r="F154" s="31">
        <v>0</v>
      </c>
      <c r="G154" s="54"/>
      <c r="H154" s="33"/>
      <c r="I154" s="33"/>
      <c r="J154" s="33">
        <v>0</v>
      </c>
      <c r="K154" s="6">
        <v>210</v>
      </c>
      <c r="L154" s="31">
        <v>2100000</v>
      </c>
      <c r="M154" s="31">
        <v>1217604.4812696204</v>
      </c>
      <c r="N154" s="31">
        <v>3317604.4812696204</v>
      </c>
      <c r="O154" s="31"/>
      <c r="P154" s="34">
        <v>3317604.4812696204</v>
      </c>
      <c r="Q154" s="31">
        <v>115223.17800000001</v>
      </c>
      <c r="R154" s="33"/>
      <c r="S154" s="35"/>
      <c r="T154" s="15"/>
      <c r="V154" s="36">
        <v>3501484.2124550128</v>
      </c>
      <c r="W154" s="16"/>
      <c r="Y154" s="31">
        <v>3571513.8967041131</v>
      </c>
      <c r="AA154" s="33"/>
      <c r="AB154" s="33"/>
      <c r="AD154" s="33"/>
    </row>
    <row r="155" spans="2:30" x14ac:dyDescent="0.3">
      <c r="F155" s="37">
        <f>SUM(F142:F154)</f>
        <v>0</v>
      </c>
      <c r="G155" s="37">
        <f t="shared" ref="G155:Y155" si="0">SUM(G142:G154)</f>
        <v>0</v>
      </c>
      <c r="H155" s="37">
        <f t="shared" si="0"/>
        <v>0</v>
      </c>
      <c r="I155" s="37">
        <f t="shared" si="0"/>
        <v>0</v>
      </c>
      <c r="J155" s="37">
        <f t="shared" si="0"/>
        <v>0</v>
      </c>
      <c r="K155" s="49">
        <f t="shared" si="0"/>
        <v>2032.8333333333333</v>
      </c>
      <c r="L155" s="37">
        <f t="shared" si="0"/>
        <v>20328333.333333336</v>
      </c>
      <c r="M155" s="37">
        <f t="shared" si="0"/>
        <v>20148648.190014623</v>
      </c>
      <c r="N155" s="37">
        <f t="shared" si="0"/>
        <v>40476981.523347959</v>
      </c>
      <c r="O155" s="37">
        <f t="shared" si="0"/>
        <v>53456</v>
      </c>
      <c r="P155" s="37">
        <f t="shared" si="0"/>
        <v>40530437.523347959</v>
      </c>
      <c r="Q155" s="37">
        <f t="shared" si="0"/>
        <v>1161314.7734479855</v>
      </c>
      <c r="R155" s="37">
        <f t="shared" si="0"/>
        <v>0</v>
      </c>
      <c r="S155" s="37">
        <f t="shared" si="0"/>
        <v>0</v>
      </c>
      <c r="T155" s="37">
        <f t="shared" si="0"/>
        <v>0</v>
      </c>
      <c r="U155" s="37">
        <f t="shared" si="0"/>
        <v>0</v>
      </c>
      <c r="V155" s="37">
        <f t="shared" si="0"/>
        <v>42525587.342731856</v>
      </c>
      <c r="W155" s="37">
        <f t="shared" si="0"/>
        <v>0</v>
      </c>
      <c r="X155" s="37">
        <f t="shared" si="0"/>
        <v>0</v>
      </c>
      <c r="Y155" s="37">
        <f t="shared" si="0"/>
        <v>43376099.089586496</v>
      </c>
    </row>
    <row r="156" spans="2:30" x14ac:dyDescent="0.3">
      <c r="F156" s="31"/>
      <c r="G156" s="10"/>
      <c r="H156" s="32"/>
      <c r="I156" s="32"/>
      <c r="J156" s="32"/>
      <c r="K156" s="6"/>
      <c r="L156" s="31"/>
      <c r="M156" s="31"/>
      <c r="N156" s="31"/>
      <c r="O156" s="31"/>
      <c r="P156" s="32"/>
      <c r="Q156" s="31"/>
      <c r="R156" s="33"/>
      <c r="S156" s="33"/>
      <c r="T156" s="15"/>
      <c r="V156" s="31"/>
      <c r="W156" s="16"/>
      <c r="Y156" s="31"/>
    </row>
    <row r="157" spans="2:30" ht="13.5" thickBot="1" x14ac:dyDescent="0.35">
      <c r="F157" s="50">
        <f>F18+F126+F140+F155</f>
        <v>11623765.814999999</v>
      </c>
      <c r="G157" s="56">
        <f t="shared" ref="G157:Y157" si="1">G18+G126+G140+G155</f>
        <v>46366.5</v>
      </c>
      <c r="H157" s="50">
        <f t="shared" si="1"/>
        <v>260562407.6127736</v>
      </c>
      <c r="I157" s="50">
        <f t="shared" si="1"/>
        <v>1194814.67</v>
      </c>
      <c r="J157" s="50">
        <f t="shared" si="1"/>
        <v>259367592.94277364</v>
      </c>
      <c r="K157" s="51">
        <f t="shared" si="1"/>
        <v>2361.5</v>
      </c>
      <c r="L157" s="50">
        <f t="shared" si="1"/>
        <v>22767000.000000004</v>
      </c>
      <c r="M157" s="50">
        <f t="shared" si="1"/>
        <v>22571072.348553982</v>
      </c>
      <c r="N157" s="50">
        <f t="shared" si="1"/>
        <v>45338072.348553985</v>
      </c>
      <c r="O157" s="50">
        <f t="shared" si="1"/>
        <v>12561500</v>
      </c>
      <c r="P157" s="50">
        <f t="shared" si="1"/>
        <v>328890931.10632771</v>
      </c>
      <c r="Q157" s="50">
        <f t="shared" si="1"/>
        <v>9751167.6456079874</v>
      </c>
      <c r="R157" s="50">
        <f t="shared" si="1"/>
        <v>22125180.282365452</v>
      </c>
      <c r="S157" s="50">
        <f t="shared" si="1"/>
        <v>848000</v>
      </c>
      <c r="T157" s="50">
        <f t="shared" si="1"/>
        <v>0</v>
      </c>
      <c r="U157" s="55">
        <f t="shared" si="1"/>
        <v>46446</v>
      </c>
      <c r="V157" s="50">
        <f t="shared" si="1"/>
        <v>333286445.93864208</v>
      </c>
      <c r="W157" s="50">
        <f t="shared" si="1"/>
        <v>0</v>
      </c>
      <c r="X157" s="55">
        <f t="shared" si="1"/>
        <v>46691</v>
      </c>
      <c r="Y157" s="50">
        <f t="shared" si="1"/>
        <v>339773375.0640136</v>
      </c>
    </row>
    <row r="158" spans="2:30" ht="13.5" thickTop="1" x14ac:dyDescent="0.3">
      <c r="F158" s="31"/>
      <c r="H158" s="32"/>
      <c r="I158" s="32"/>
      <c r="J158" s="32"/>
      <c r="K158" s="6"/>
      <c r="L158" s="31"/>
      <c r="M158" s="31"/>
      <c r="N158" s="31"/>
      <c r="O158" s="31"/>
      <c r="P158" s="32"/>
      <c r="Q158" s="31"/>
      <c r="R158" s="33"/>
      <c r="S158" s="33"/>
      <c r="T158" s="15"/>
      <c r="W158" s="16"/>
    </row>
    <row r="159" spans="2:30" x14ac:dyDescent="0.3">
      <c r="S159" s="7"/>
    </row>
    <row r="160" spans="2:30" x14ac:dyDescent="0.3">
      <c r="S160" s="7"/>
    </row>
    <row r="161" spans="19:19" x14ac:dyDescent="0.3">
      <c r="S161" s="7"/>
    </row>
    <row r="162" spans="19:19" x14ac:dyDescent="0.3">
      <c r="S162" s="7"/>
    </row>
    <row r="163" spans="19:19" x14ac:dyDescent="0.3">
      <c r="S163" s="7"/>
    </row>
    <row r="164" spans="19:19" x14ac:dyDescent="0.3">
      <c r="S164" s="7"/>
    </row>
    <row r="165" spans="19:19" x14ac:dyDescent="0.3">
      <c r="S165" s="7"/>
    </row>
    <row r="166" spans="19:19" x14ac:dyDescent="0.3">
      <c r="S166" s="7"/>
    </row>
    <row r="167" spans="19:19" x14ac:dyDescent="0.3">
      <c r="S167" s="7"/>
    </row>
    <row r="168" spans="19:19" x14ac:dyDescent="0.3">
      <c r="S168" s="7"/>
    </row>
    <row r="169" spans="19:19" x14ac:dyDescent="0.3">
      <c r="S169" s="7"/>
    </row>
    <row r="170" spans="19:19" x14ac:dyDescent="0.3">
      <c r="S170" s="7"/>
    </row>
    <row r="171" spans="19:19" x14ac:dyDescent="0.3">
      <c r="S171" s="7"/>
    </row>
    <row r="172" spans="19:19" x14ac:dyDescent="0.3">
      <c r="S172" s="7"/>
    </row>
    <row r="173" spans="19:19" x14ac:dyDescent="0.3">
      <c r="S173" s="7"/>
    </row>
    <row r="174" spans="19:19" x14ac:dyDescent="0.3">
      <c r="S174" s="7"/>
    </row>
    <row r="175" spans="19:19" x14ac:dyDescent="0.3">
      <c r="S175" s="7"/>
    </row>
    <row r="176" spans="19:19" x14ac:dyDescent="0.3">
      <c r="S176" s="7"/>
    </row>
    <row r="177" spans="19:19" x14ac:dyDescent="0.3">
      <c r="S177" s="7"/>
    </row>
    <row r="178" spans="19:19" x14ac:dyDescent="0.3">
      <c r="S178" s="7"/>
    </row>
    <row r="179" spans="19:19" x14ac:dyDescent="0.3">
      <c r="S179" s="7"/>
    </row>
    <row r="180" spans="19:19" x14ac:dyDescent="0.3">
      <c r="S180" s="7"/>
    </row>
    <row r="181" spans="19:19" x14ac:dyDescent="0.3">
      <c r="S181" s="7"/>
    </row>
    <row r="182" spans="19:19" x14ac:dyDescent="0.3">
      <c r="S182" s="7"/>
    </row>
    <row r="183" spans="19:19" x14ac:dyDescent="0.3">
      <c r="S183" s="7"/>
    </row>
    <row r="184" spans="19:19" x14ac:dyDescent="0.3">
      <c r="S184" s="7"/>
    </row>
    <row r="185" spans="19:19" x14ac:dyDescent="0.3">
      <c r="S185" s="7"/>
    </row>
    <row r="186" spans="19:19" x14ac:dyDescent="0.3">
      <c r="S186" s="7"/>
    </row>
    <row r="187" spans="19:19" x14ac:dyDescent="0.3">
      <c r="S187" s="7"/>
    </row>
    <row r="188" spans="19:19" x14ac:dyDescent="0.3">
      <c r="S188" s="7"/>
    </row>
    <row r="189" spans="19:19" x14ac:dyDescent="0.3">
      <c r="S189" s="7"/>
    </row>
    <row r="190" spans="19:19" x14ac:dyDescent="0.3">
      <c r="S190" s="7"/>
    </row>
    <row r="191" spans="19:19" x14ac:dyDescent="0.3">
      <c r="S191" s="7"/>
    </row>
    <row r="192" spans="19:19" x14ac:dyDescent="0.3">
      <c r="S192" s="7"/>
    </row>
    <row r="193" spans="19:19" x14ac:dyDescent="0.3">
      <c r="S193" s="7"/>
    </row>
    <row r="194" spans="19:19" x14ac:dyDescent="0.3">
      <c r="S194" s="7"/>
    </row>
    <row r="195" spans="19:19" x14ac:dyDescent="0.3">
      <c r="S195" s="7"/>
    </row>
    <row r="196" spans="19:19" x14ac:dyDescent="0.3">
      <c r="S196" s="7"/>
    </row>
    <row r="197" spans="19:19" x14ac:dyDescent="0.3">
      <c r="S197" s="7"/>
    </row>
    <row r="198" spans="19:19" x14ac:dyDescent="0.3">
      <c r="S198" s="7"/>
    </row>
    <row r="199" spans="19:19" x14ac:dyDescent="0.3">
      <c r="S199" s="7"/>
    </row>
    <row r="200" spans="19:19" x14ac:dyDescent="0.3">
      <c r="S200" s="7"/>
    </row>
    <row r="201" spans="19:19" x14ac:dyDescent="0.3">
      <c r="S201" s="7"/>
    </row>
    <row r="202" spans="19:19" x14ac:dyDescent="0.3">
      <c r="S202" s="7"/>
    </row>
    <row r="203" spans="19:19" x14ac:dyDescent="0.3">
      <c r="S203" s="7"/>
    </row>
    <row r="204" spans="19:19" x14ac:dyDescent="0.3">
      <c r="S204" s="7"/>
    </row>
    <row r="205" spans="19:19" x14ac:dyDescent="0.3">
      <c r="S205" s="7"/>
    </row>
    <row r="206" spans="19:19" x14ac:dyDescent="0.3">
      <c r="S206" s="7"/>
    </row>
    <row r="207" spans="19:19" x14ac:dyDescent="0.3">
      <c r="S207" s="7"/>
    </row>
    <row r="208" spans="19:19" x14ac:dyDescent="0.3">
      <c r="S208" s="7"/>
    </row>
    <row r="209" spans="19:19" x14ac:dyDescent="0.3">
      <c r="S209" s="7"/>
    </row>
    <row r="210" spans="19:19" x14ac:dyDescent="0.3">
      <c r="S210" s="7"/>
    </row>
    <row r="211" spans="19:19" x14ac:dyDescent="0.3">
      <c r="S211" s="7"/>
    </row>
    <row r="212" spans="19:19" x14ac:dyDescent="0.3">
      <c r="S212" s="7"/>
    </row>
    <row r="213" spans="19:19" x14ac:dyDescent="0.3">
      <c r="S213" s="7"/>
    </row>
    <row r="214" spans="19:19" x14ac:dyDescent="0.3">
      <c r="S214" s="7"/>
    </row>
    <row r="215" spans="19:19" x14ac:dyDescent="0.3">
      <c r="S215" s="7"/>
    </row>
    <row r="216" spans="19:19" x14ac:dyDescent="0.3">
      <c r="S216" s="7"/>
    </row>
    <row r="217" spans="19:19" x14ac:dyDescent="0.3">
      <c r="S217" s="7"/>
    </row>
    <row r="218" spans="19:19" x14ac:dyDescent="0.3">
      <c r="S218" s="7"/>
    </row>
    <row r="219" spans="19:19" x14ac:dyDescent="0.3">
      <c r="S219" s="7"/>
    </row>
    <row r="220" spans="19:19" x14ac:dyDescent="0.3">
      <c r="S220" s="7"/>
    </row>
    <row r="221" spans="19:19" x14ac:dyDescent="0.3">
      <c r="S221" s="7"/>
    </row>
    <row r="222" spans="19:19" x14ac:dyDescent="0.3">
      <c r="S222" s="7"/>
    </row>
    <row r="223" spans="19:19" x14ac:dyDescent="0.3">
      <c r="S223" s="7"/>
    </row>
    <row r="224" spans="19:19" x14ac:dyDescent="0.3">
      <c r="S224" s="7"/>
    </row>
  </sheetData>
  <mergeCells count="18">
    <mergeCell ref="Q2:Q6"/>
    <mergeCell ref="Q9:Q10"/>
    <mergeCell ref="R9:R10"/>
    <mergeCell ref="S9:S10"/>
    <mergeCell ref="U9:U10"/>
    <mergeCell ref="B8:B10"/>
    <mergeCell ref="E8:E10"/>
    <mergeCell ref="F8:S8"/>
    <mergeCell ref="U8:V8"/>
    <mergeCell ref="X8:Y8"/>
    <mergeCell ref="F9:F10"/>
    <mergeCell ref="G9:J9"/>
    <mergeCell ref="K9:N9"/>
    <mergeCell ref="O9:O10"/>
    <mergeCell ref="P9:P10"/>
    <mergeCell ref="Y9:Y10"/>
    <mergeCell ref="V9:V10"/>
    <mergeCell ref="X9:X10"/>
  </mergeCells>
  <conditionalFormatting sqref="E141:E65493 B11:B65493 B1:B8 E11:E19 E1:E8"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Liverpool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Rose, Naomi</cp:lastModifiedBy>
  <dcterms:created xsi:type="dcterms:W3CDTF">2023-02-28T13:55:47Z</dcterms:created>
  <dcterms:modified xsi:type="dcterms:W3CDTF">2023-03-01T11:16:36Z</dcterms:modified>
</cp:coreProperties>
</file>